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14400" windowHeight="12516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J16" i="1" l="1"/>
  <c r="J17" i="1"/>
  <c r="J18" i="1"/>
  <c r="I18" i="1"/>
  <c r="I17" i="1" l="1"/>
  <c r="I16" i="1"/>
  <c r="C7" i="1"/>
  <c r="J20" i="1" l="1"/>
  <c r="J19" i="1"/>
  <c r="I19" i="1"/>
  <c r="I20" i="1"/>
  <c r="J21" i="1" l="1"/>
  <c r="I21" i="1"/>
</calcChain>
</file>

<file path=xl/sharedStrings.xml><?xml version="1.0" encoding="utf-8"?>
<sst xmlns="http://schemas.openxmlformats.org/spreadsheetml/2006/main" count="45" uniqueCount="39">
  <si>
    <t>% MS</t>
  </si>
  <si>
    <t>Precio unidad deshidratación ofertada :</t>
  </si>
  <si>
    <t>Precio mantenimiento preventivo 10 años :</t>
  </si>
  <si>
    <t>%</t>
  </si>
  <si>
    <t xml:space="preserve"> %</t>
  </si>
  <si>
    <t>kg/h</t>
  </si>
  <si>
    <t>Coste gestion lodo deshidratado :</t>
  </si>
  <si>
    <t>Coste Total</t>
  </si>
  <si>
    <t>Suministro Decantador Centrífugo</t>
  </si>
  <si>
    <t>Mantenimiento Preventivo 10 años</t>
  </si>
  <si>
    <t>Consumo eléctrico específico</t>
  </si>
  <si>
    <t>Consumo polímero floculante</t>
  </si>
  <si>
    <t>Materia seca fango deshidratado</t>
  </si>
  <si>
    <t>Rendimiento captación materia seca</t>
  </si>
  <si>
    <t>KWh/m3</t>
  </si>
  <si>
    <t>Oferta Económica</t>
  </si>
  <si>
    <t>Valores Técnicos Garantizados</t>
  </si>
  <si>
    <t>€</t>
  </si>
  <si>
    <t>€/Tm</t>
  </si>
  <si>
    <t>Condiciones de operación</t>
  </si>
  <si>
    <t>Caudal fango a deshidratar</t>
  </si>
  <si>
    <t>Materia seca fango a deshidratar</t>
  </si>
  <si>
    <t>Materia volátil fango a deshidratar</t>
  </si>
  <si>
    <t>Cálculo del coste de operación a 10 años</t>
  </si>
  <si>
    <t>Precio energía</t>
  </si>
  <si>
    <t>€/kWh</t>
  </si>
  <si>
    <t>Precio polímero floculante</t>
  </si>
  <si>
    <t>€/kg</t>
  </si>
  <si>
    <t>Precio gestión lodo deshidratado</t>
  </si>
  <si>
    <t>Coste eléctrico :</t>
  </si>
  <si>
    <t>Coste polímero floculante</t>
  </si>
  <si>
    <t>Tiempo de funcionamiento</t>
  </si>
  <si>
    <t>h</t>
  </si>
  <si>
    <t>m3/h</t>
  </si>
  <si>
    <t>Licitación</t>
  </si>
  <si>
    <t>Oferta</t>
  </si>
  <si>
    <t>Kg/Tm MS</t>
  </si>
  <si>
    <t>CONTRATACIÓN SUMINISTRO DECANTADOR CENTRÍFUGO EDAR ARAZURI. EXPEDIENTE 2013281</t>
  </si>
  <si>
    <t>CÁLCULO OFERTA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</si>
</sst>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3">
    <xf numFmtId="0" fontId="0" fillId="0" borderId="0" xfId="0"/>
    <xf numFmtId="44" fontId="7" fillId="5" borderId="0" xfId="1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2" borderId="0" xfId="2" applyProtection="1"/>
    <xf numFmtId="0" fontId="3" fillId="2" borderId="0" xfId="2" applyBorder="1" applyProtection="1"/>
    <xf numFmtId="0" fontId="3" fillId="2" borderId="0" xfId="2" applyAlignment="1" applyProtection="1">
      <alignment horizontal="center"/>
    </xf>
    <xf numFmtId="3" fontId="3" fillId="2" borderId="0" xfId="2" applyNumberFormat="1" applyBorder="1" applyProtection="1"/>
    <xf numFmtId="4" fontId="3" fillId="2" borderId="0" xfId="2" applyNumberFormat="1" applyBorder="1" applyProtection="1"/>
    <xf numFmtId="0" fontId="0" fillId="0" borderId="0" xfId="0" applyBorder="1" applyProtection="1"/>
    <xf numFmtId="0" fontId="5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5" fillId="3" borderId="0" xfId="0" applyFont="1" applyFill="1" applyBorder="1" applyProtection="1"/>
    <xf numFmtId="4" fontId="4" fillId="3" borderId="0" xfId="0" applyNumberFormat="1" applyFont="1" applyFill="1" applyBorder="1" applyAlignment="1" applyProtection="1">
      <alignment horizontal="center"/>
    </xf>
    <xf numFmtId="44" fontId="0" fillId="0" borderId="0" xfId="1" applyFont="1" applyBorder="1" applyProtection="1"/>
    <xf numFmtId="0" fontId="0" fillId="0" borderId="0" xfId="0" applyBorder="1" applyAlignment="1" applyProtection="1">
      <alignment horizontal="center"/>
    </xf>
    <xf numFmtId="0" fontId="0" fillId="3" borderId="0" xfId="0" applyFill="1" applyBorder="1" applyProtection="1"/>
    <xf numFmtId="44" fontId="0" fillId="3" borderId="0" xfId="1" applyFont="1" applyFill="1" applyBorder="1" applyProtection="1"/>
    <xf numFmtId="4" fontId="0" fillId="0" borderId="0" xfId="0" applyNumberFormat="1" applyBorder="1" applyProtection="1"/>
    <xf numFmtId="164" fontId="0" fillId="0" borderId="0" xfId="0" applyNumberFormat="1" applyBorder="1" applyAlignment="1" applyProtection="1">
      <alignment horizontal="center"/>
    </xf>
    <xf numFmtId="44" fontId="0" fillId="0" borderId="0" xfId="0" applyNumberFormat="1" applyProtection="1"/>
    <xf numFmtId="44" fontId="5" fillId="3" borderId="0" xfId="1" applyFont="1" applyFill="1" applyBorder="1" applyProtection="1"/>
    <xf numFmtId="164" fontId="0" fillId="0" borderId="0" xfId="0" applyNumberFormat="1" applyAlignment="1" applyProtection="1">
      <alignment horizontal="center"/>
    </xf>
    <xf numFmtId="164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0" fillId="0" borderId="0" xfId="0" applyNumberFormat="1" applyProtection="1"/>
    <xf numFmtId="3" fontId="0" fillId="0" borderId="0" xfId="0" applyNumberFormat="1" applyBorder="1" applyProtection="1"/>
    <xf numFmtId="4" fontId="0" fillId="0" borderId="0" xfId="0" applyNumberFormat="1" applyFill="1" applyBorder="1" applyProtection="1"/>
    <xf numFmtId="2" fontId="7" fillId="5" borderId="0" xfId="0" applyNumberFormat="1" applyFont="1" applyFill="1" applyBorder="1" applyAlignment="1" applyProtection="1">
      <alignment horizontal="center"/>
      <protection locked="0"/>
    </xf>
  </cellXfs>
  <cellStyles count="3">
    <cellStyle name="Buena" xfId="2" builtinId="2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abSelected="1" workbookViewId="0">
      <selection activeCell="D16" sqref="D16"/>
    </sheetView>
  </sheetViews>
  <sheetFormatPr baseColWidth="10" defaultColWidth="11.44140625" defaultRowHeight="14.4" x14ac:dyDescent="0.3"/>
  <cols>
    <col min="1" max="1" width="11.44140625" style="3"/>
    <col min="2" max="2" width="35.44140625" style="3" bestFit="1" customWidth="1"/>
    <col min="3" max="4" width="13" style="3" bestFit="1" customWidth="1"/>
    <col min="5" max="5" width="9.88671875" style="3" bestFit="1" customWidth="1"/>
    <col min="6" max="7" width="11.44140625" style="3"/>
    <col min="8" max="8" width="41.109375" style="3" bestFit="1" customWidth="1"/>
    <col min="9" max="9" width="17.88671875" style="3" bestFit="1" customWidth="1"/>
    <col min="10" max="10" width="17.88671875" style="3" customWidth="1"/>
    <col min="11" max="11" width="7.5546875" style="4" bestFit="1" customWidth="1"/>
    <col min="12" max="12" width="11.44140625" style="3"/>
    <col min="13" max="13" width="14.5546875" style="3" bestFit="1" customWidth="1"/>
    <col min="14" max="16384" width="11.44140625" style="3"/>
  </cols>
  <sheetData>
    <row r="1" spans="2:10" ht="21.9" customHeight="1" thickBot="1" x14ac:dyDescent="0.35">
      <c r="B1" s="2" t="s">
        <v>37</v>
      </c>
    </row>
    <row r="2" spans="2:10" ht="21.9" customHeight="1" thickBot="1" x14ac:dyDescent="0.35">
      <c r="B2" s="5" t="s">
        <v>38</v>
      </c>
    </row>
    <row r="4" spans="2:10" x14ac:dyDescent="0.3">
      <c r="B4" s="6" t="s">
        <v>19</v>
      </c>
    </row>
    <row r="5" spans="2:10" ht="15" x14ac:dyDescent="0.25">
      <c r="B5" s="7" t="s">
        <v>20</v>
      </c>
      <c r="C5" s="8">
        <v>45</v>
      </c>
      <c r="D5" s="9" t="s">
        <v>33</v>
      </c>
    </row>
    <row r="6" spans="2:10" ht="15" x14ac:dyDescent="0.25">
      <c r="B6" s="7" t="s">
        <v>21</v>
      </c>
      <c r="C6" s="8">
        <v>2.4</v>
      </c>
      <c r="D6" s="9" t="s">
        <v>4</v>
      </c>
    </row>
    <row r="7" spans="2:10" ht="15" x14ac:dyDescent="0.25">
      <c r="B7" s="7"/>
      <c r="C7" s="8">
        <f>(C5*C6/100)*1000</f>
        <v>1080</v>
      </c>
      <c r="D7" s="9" t="s">
        <v>5</v>
      </c>
    </row>
    <row r="8" spans="2:10" x14ac:dyDescent="0.3">
      <c r="B8" s="7" t="s">
        <v>22</v>
      </c>
      <c r="C8" s="8">
        <v>69.7</v>
      </c>
      <c r="D8" s="9" t="s">
        <v>3</v>
      </c>
    </row>
    <row r="9" spans="2:10" ht="15" x14ac:dyDescent="0.25">
      <c r="B9" s="7" t="s">
        <v>31</v>
      </c>
      <c r="C9" s="10">
        <v>80000</v>
      </c>
      <c r="D9" s="9" t="s">
        <v>32</v>
      </c>
    </row>
    <row r="10" spans="2:10" x14ac:dyDescent="0.3">
      <c r="B10" s="7" t="s">
        <v>24</v>
      </c>
      <c r="C10" s="11">
        <v>0.1</v>
      </c>
      <c r="D10" s="9" t="s">
        <v>25</v>
      </c>
    </row>
    <row r="11" spans="2:10" x14ac:dyDescent="0.3">
      <c r="B11" s="7" t="s">
        <v>26</v>
      </c>
      <c r="C11" s="11">
        <v>3</v>
      </c>
      <c r="D11" s="9" t="s">
        <v>27</v>
      </c>
    </row>
    <row r="12" spans="2:10" x14ac:dyDescent="0.3">
      <c r="B12" s="7" t="s">
        <v>28</v>
      </c>
      <c r="C12" s="11">
        <v>14</v>
      </c>
      <c r="D12" s="9" t="s">
        <v>18</v>
      </c>
    </row>
    <row r="13" spans="2:10" ht="15" x14ac:dyDescent="0.25">
      <c r="D13" s="12"/>
    </row>
    <row r="15" spans="2:10" ht="15.6" x14ac:dyDescent="0.3">
      <c r="B15" s="13" t="s">
        <v>15</v>
      </c>
      <c r="C15" s="14" t="s">
        <v>34</v>
      </c>
      <c r="D15" s="14" t="s">
        <v>35</v>
      </c>
      <c r="E15" s="12"/>
      <c r="H15" s="15" t="s">
        <v>23</v>
      </c>
      <c r="I15" s="16" t="s">
        <v>34</v>
      </c>
      <c r="J15" s="16" t="s">
        <v>35</v>
      </c>
    </row>
    <row r="16" spans="2:10" x14ac:dyDescent="0.3">
      <c r="B16" s="12" t="s">
        <v>8</v>
      </c>
      <c r="C16" s="17">
        <v>200000</v>
      </c>
      <c r="D16" s="1">
        <v>200000</v>
      </c>
      <c r="E16" s="18" t="s">
        <v>17</v>
      </c>
      <c r="H16" s="19" t="s">
        <v>1</v>
      </c>
      <c r="I16" s="20">
        <f>C16</f>
        <v>200000</v>
      </c>
      <c r="J16" s="20">
        <f>D16</f>
        <v>200000</v>
      </c>
    </row>
    <row r="17" spans="2:13" x14ac:dyDescent="0.3">
      <c r="B17" s="12" t="s">
        <v>9</v>
      </c>
      <c r="C17" s="17">
        <v>100000</v>
      </c>
      <c r="D17" s="1">
        <v>100000</v>
      </c>
      <c r="E17" s="18" t="s">
        <v>17</v>
      </c>
      <c r="H17" s="19" t="s">
        <v>2</v>
      </c>
      <c r="I17" s="20">
        <f>C17</f>
        <v>100000</v>
      </c>
      <c r="J17" s="20">
        <f>D17</f>
        <v>100000</v>
      </c>
    </row>
    <row r="18" spans="2:13" x14ac:dyDescent="0.3">
      <c r="B18" s="12"/>
      <c r="C18" s="21"/>
      <c r="D18" s="12"/>
      <c r="E18" s="18"/>
      <c r="H18" s="19" t="s">
        <v>29</v>
      </c>
      <c r="I18" s="20">
        <f>C20*$C$5*$C$9*$C$10</f>
        <v>720000</v>
      </c>
      <c r="J18" s="20">
        <f>D20*$C$5*$C$9*$C$10</f>
        <v>324000</v>
      </c>
    </row>
    <row r="19" spans="2:13" ht="15.6" x14ac:dyDescent="0.3">
      <c r="B19" s="13" t="s">
        <v>16</v>
      </c>
      <c r="C19" s="14" t="s">
        <v>34</v>
      </c>
      <c r="D19" s="14" t="s">
        <v>35</v>
      </c>
      <c r="E19" s="18"/>
      <c r="H19" s="19" t="s">
        <v>30</v>
      </c>
      <c r="I19" s="20">
        <f>$C$7*$C$9*C21*$C$11/1000</f>
        <v>2721600</v>
      </c>
      <c r="J19" s="20">
        <f>$C$7*$C$9*D21*$C$11/1000</f>
        <v>2332800</v>
      </c>
    </row>
    <row r="20" spans="2:13" x14ac:dyDescent="0.3">
      <c r="B20" s="12" t="s">
        <v>10</v>
      </c>
      <c r="C20" s="22">
        <v>2</v>
      </c>
      <c r="D20" s="32">
        <v>0.9</v>
      </c>
      <c r="E20" s="18" t="s">
        <v>14</v>
      </c>
      <c r="H20" s="19" t="s">
        <v>6</v>
      </c>
      <c r="I20" s="20">
        <f>$C$7*$C$9*C23*$C$12/C22/1000</f>
        <v>6880958.0838323357</v>
      </c>
      <c r="J20" s="20">
        <f>IF(ISBLANK(D22),"",$C$7*$C$9*D23*$C$12/D22/1000)</f>
        <v>6175326.3157894732</v>
      </c>
      <c r="M20" s="23"/>
    </row>
    <row r="21" spans="2:13" ht="15.6" x14ac:dyDescent="0.3">
      <c r="B21" s="12" t="s">
        <v>11</v>
      </c>
      <c r="C21" s="22">
        <v>10.5</v>
      </c>
      <c r="D21" s="32">
        <v>9</v>
      </c>
      <c r="E21" s="18" t="s">
        <v>36</v>
      </c>
      <c r="H21" s="15" t="s">
        <v>7</v>
      </c>
      <c r="I21" s="24">
        <f>SUM(I16:I20)</f>
        <v>10622558.083832335</v>
      </c>
      <c r="J21" s="24">
        <f>SUM(J16:J20)</f>
        <v>9132126.3157894723</v>
      </c>
      <c r="K21" s="18"/>
    </row>
    <row r="22" spans="2:13" ht="15" x14ac:dyDescent="0.25">
      <c r="B22" s="12" t="s">
        <v>12</v>
      </c>
      <c r="C22" s="22">
        <v>16.7</v>
      </c>
      <c r="D22" s="32">
        <v>19</v>
      </c>
      <c r="E22" s="18" t="s">
        <v>0</v>
      </c>
      <c r="K22" s="18"/>
    </row>
    <row r="23" spans="2:13" x14ac:dyDescent="0.3">
      <c r="B23" s="12" t="s">
        <v>13</v>
      </c>
      <c r="C23" s="22">
        <v>95</v>
      </c>
      <c r="D23" s="32">
        <v>97</v>
      </c>
      <c r="E23" s="18" t="s">
        <v>3</v>
      </c>
      <c r="K23" s="18"/>
    </row>
    <row r="24" spans="2:13" ht="15.75" x14ac:dyDescent="0.25">
      <c r="K24" s="28"/>
    </row>
    <row r="25" spans="2:13" ht="15" x14ac:dyDescent="0.25">
      <c r="C25" s="25"/>
      <c r="D25" s="26"/>
      <c r="E25" s="4"/>
      <c r="K25" s="18"/>
    </row>
    <row r="26" spans="2:13" ht="15" x14ac:dyDescent="0.25">
      <c r="C26" s="4"/>
      <c r="D26" s="27"/>
      <c r="E26" s="4"/>
      <c r="K26" s="18"/>
    </row>
    <row r="27" spans="2:13" ht="15" x14ac:dyDescent="0.25">
      <c r="K27" s="18"/>
    </row>
    <row r="28" spans="2:13" ht="15.75" x14ac:dyDescent="0.25">
      <c r="K28" s="28"/>
    </row>
    <row r="37" spans="9:10" ht="15" x14ac:dyDescent="0.25">
      <c r="I37" s="29"/>
      <c r="J37" s="29"/>
    </row>
    <row r="38" spans="9:10" ht="15" x14ac:dyDescent="0.25">
      <c r="J38" s="30"/>
    </row>
    <row r="39" spans="9:10" x14ac:dyDescent="0.3">
      <c r="J39" s="21"/>
    </row>
    <row r="40" spans="9:10" x14ac:dyDescent="0.3">
      <c r="J40" s="31"/>
    </row>
    <row r="41" spans="9:10" x14ac:dyDescent="0.3">
      <c r="J41" s="21"/>
    </row>
  </sheetData>
  <sheetProtection sheet="1" objects="1" scenarios="1"/>
  <dataValidations count="6">
    <dataValidation type="decimal" allowBlank="1" showInputMessage="1" showErrorMessage="1" error="Solo entre 0 y 200.000" sqref="D16">
      <formula1>0</formula1>
      <formula2>200000</formula2>
    </dataValidation>
    <dataValidation type="decimal" allowBlank="1" showInputMessage="1" showErrorMessage="1" error="Solo entre 0 y 100.00" sqref="D17">
      <formula1>0</formula1>
      <formula2>100000</formula2>
    </dataValidation>
    <dataValidation type="decimal" allowBlank="1" showInputMessage="1" showErrorMessage="1" error="Solo entre 0 y 2" sqref="D20">
      <formula1>0</formula1>
      <formula2>2</formula2>
    </dataValidation>
    <dataValidation type="decimal" allowBlank="1" showInputMessage="1" showErrorMessage="1" error="Solo entre 95 y 100" sqref="D23">
      <formula1>95</formula1>
      <formula2>100</formula2>
    </dataValidation>
    <dataValidation type="decimal" allowBlank="1" showInputMessage="1" showErrorMessage="1" error="Solo entre 16,7 y 100" sqref="D22">
      <formula1>16.7</formula1>
      <formula2>100</formula2>
    </dataValidation>
    <dataValidation type="decimal" allowBlank="1" showInputMessage="1" showErrorMessage="1" error="Solo entre 0 y 10,5" sqref="D21">
      <formula1>0</formula1>
      <formula2>10.5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ta Apertura" ma:contentTypeID="0x0101004B4DB5EF9F0AD34AAFDE5B6CF01509C1008A6FA7B725243447AEB94AEFB8DD7659" ma:contentTypeVersion="8" ma:contentTypeDescription="" ma:contentTypeScope="" ma:versionID="0ae9f6fea013a9b62c658eca77c0e528">
  <xsd:schema xmlns:xsd="http://www.w3.org/2001/XMLSchema" xmlns:p="http://schemas.microsoft.com/office/2006/metadata/properties" xmlns:ns1="465E073F-5581-4E2E-8D4A-70BA4F6F2E60" xmlns:ns3="465e073f-5581-4e2e-8d4a-70ba4f6f2e60" targetNamespace="http://schemas.microsoft.com/office/2006/metadata/properties" ma:root="true" ma:fieldsID="f54e3a34b1287b00a14364a8599870d7" ns1:_="" ns3:_="">
    <xsd:import namespace="465E073F-5581-4E2E-8D4A-70BA4F6F2E60"/>
    <xsd:import namespace="465e073f-5581-4e2e-8d4a-70ba4f6f2e60"/>
    <xsd:element name="properties">
      <xsd:complexType>
        <xsd:sequence>
          <xsd:element name="documentManagement">
            <xsd:complexType>
              <xsd:all>
                <xsd:element ref="ns1:Tipo_x0020_documento" minOccurs="0"/>
                <xsd:element ref="ns1:Descripcion" minOccurs="0"/>
                <xsd:element ref="ns3:N_x002e__x0020_Expdte_x002e_" minOccurs="0"/>
                <xsd:element ref="ns1:Observacione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Tipo_x0020_documento" ma:index="0" nillable="true" ma:displayName="Tipo documento" ma:format="Dropdown" ma:internalName="Tipo_x0020_documento">
      <xsd:simpleType>
        <xsd:restriction base="dms:Choice">
          <xsd:enumeration value="Acta Apertura"/>
          <xsd:enumeration value="Admisión"/>
          <xsd:enumeration value="Adjudicación"/>
          <xsd:enumeration value="Anuncios"/>
          <xsd:enumeration value="Comunicado Adjudicación"/>
          <xsd:enumeration value="Condicionado"/>
          <xsd:enumeration value="Contrato"/>
          <xsd:enumeration value="Convocatoria"/>
          <xsd:enumeration value="Empresas"/>
          <xsd:enumeration value="Excel control"/>
          <xsd:enumeration value="Exclusión"/>
          <xsd:enumeration value="Inadmisión"/>
          <xsd:enumeration value="Informe técnico"/>
          <xsd:enumeration value="Ofertas"/>
          <xsd:enumeration value="Pedido"/>
          <xsd:enumeration value="Propuesta Adjudicación"/>
          <xsd:enumeration value="Requerimiento"/>
          <xsd:enumeration value="Solicitud oferta"/>
          <xsd:enumeration value="Valoración Técnica"/>
          <xsd:enumeration value="Otros"/>
        </xsd:restriction>
      </xsd:simpleType>
    </xsd:element>
    <xsd:element name="Descripcion" ma:index="2" nillable="true" ma:displayName="Expediente" ma:list="{91946928-EE56-4A28-A6C0-11C0FFDAB411}" ma:internalName="Descripcion" ma:showField="Title">
      <xsd:simpleType>
        <xsd:restriction base="dms:Lookup"/>
      </xsd:simpleType>
    </xsd:element>
    <xsd:element name="Observaciones" ma:index="4" nillable="true" ma:displayName="Observaciones" ma:internalName="Observaciones">
      <xsd:simpleType>
        <xsd:restriction base="dms:Note"/>
      </xsd:simpleType>
    </xsd:element>
  </xsd:schema>
  <xsd:schema xmlns:xsd="http://www.w3.org/2001/XMLSchema" xmlns:dms="http://schemas.microsoft.com/office/2006/documentManagement/types" targetNamespace="465e073f-5581-4e2e-8d4a-70ba4f6f2e60" elementFormDefault="qualified">
    <xsd:import namespace="http://schemas.microsoft.com/office/2006/documentManagement/types"/>
    <xsd:element name="N_x002e__x0020_Expdte_x002e_" ma:index="3" nillable="true" ma:displayName="N. Expdte." ma:list="{91946928-ee56-4a28-a6c0-11c0ffdab411}" ma:internalName="N_x002e__x0020_Expdte_x002e_" ma:showField="N_x002e__x0020_Expdte_x002e_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5" ma:displayName="Ti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cion xmlns="465E073F-5581-4E2E-8D4A-70BA4F6F2E60" xsi:nil="true"/>
    <Tipo_x0020_documento xmlns="465E073F-5581-4E2E-8D4A-70BA4F6F2E60" xsi:nil="true"/>
    <N_x002e__x0020_Expdte_x002e_ xmlns="465e073f-5581-4e2e-8d4a-70ba4f6f2e60" xsi:nil="true"/>
    <Observaciones xmlns="465E073F-5581-4E2E-8D4A-70BA4F6F2E60" xsi:nil="true"/>
  </documentManagement>
</p:properties>
</file>

<file path=customXml/itemProps1.xml><?xml version="1.0" encoding="utf-8"?>
<ds:datastoreItem xmlns:ds="http://schemas.openxmlformats.org/officeDocument/2006/customXml" ds:itemID="{2CE499AD-AAFB-43CC-98FA-52A66ABFF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073F-5581-4E2E-8D4A-70BA4F6F2E60"/>
    <ds:schemaRef ds:uri="465e073f-5581-4e2e-8d4a-70ba4f6f2e6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0F883A7-780D-4A85-AC13-77A488FFB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164E6-050D-4782-B993-5481217DA7A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465E073F-5581-4E2E-8D4A-70BA4F6F2E60"/>
    <ds:schemaRef ds:uri="http://purl.org/dc/elements/1.1/"/>
    <ds:schemaRef ds:uri="465e073f-5581-4e2e-8d4a-70ba4f6f2e60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SCPSA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Jesus Hernandez Sesma</dc:creator>
  <cp:lastModifiedBy>Itziar Echarri Mezquiriz</cp:lastModifiedBy>
  <dcterms:created xsi:type="dcterms:W3CDTF">2013-11-07T08:24:47Z</dcterms:created>
  <dcterms:modified xsi:type="dcterms:W3CDTF">2014-01-29T13:41:26Z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0x0101004B4DB5EF9F0AD34AAFDE5B6CF01509C1008A6FA7B725243447AEB94AEFB8DD7659</vt:lpwstr>
  </property>
</Properties>
</file>