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2" windowWidth="13380" windowHeight="8880"/>
  </bookViews>
  <sheets>
    <sheet name="Hoja1" sheetId="1" r:id="rId1"/>
    <sheet name="Hoja2" sheetId="2" r:id="rId2"/>
    <sheet name="Hoja3" sheetId="3" r:id="rId3"/>
  </sheets>
  <calcPr calcId="145621" fullPrecision="0" concurrentCalc="0"/>
</workbook>
</file>

<file path=xl/calcChain.xml><?xml version="1.0" encoding="utf-8"?>
<calcChain xmlns="http://schemas.openxmlformats.org/spreadsheetml/2006/main">
  <c r="G132" i="1" l="1"/>
  <c r="G133" i="1"/>
  <c r="G134" i="1"/>
  <c r="G135" i="1"/>
  <c r="G130" i="1"/>
  <c r="G142" i="1"/>
  <c r="G143" i="1"/>
  <c r="G144" i="1"/>
  <c r="G145" i="1"/>
  <c r="G146" i="1"/>
  <c r="G147" i="1"/>
  <c r="G148" i="1"/>
  <c r="G149" i="1"/>
  <c r="G150" i="1"/>
  <c r="G151" i="1"/>
  <c r="G152" i="1"/>
  <c r="G140" i="1"/>
  <c r="G156" i="1"/>
  <c r="G154" i="1"/>
  <c r="G138" i="1"/>
  <c r="G128" i="1"/>
  <c r="G164"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92" i="1"/>
  <c r="G163" i="1"/>
  <c r="G78" i="1"/>
  <c r="G79" i="1"/>
  <c r="G80" i="1"/>
  <c r="G81" i="1"/>
  <c r="G82" i="1"/>
  <c r="G83" i="1"/>
  <c r="G84" i="1"/>
  <c r="G85" i="1"/>
  <c r="G86" i="1"/>
  <c r="G87" i="1"/>
  <c r="G88" i="1"/>
  <c r="G89" i="1"/>
  <c r="G90" i="1"/>
  <c r="G76" i="1"/>
  <c r="G16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5" i="1"/>
  <c r="G46" i="1"/>
  <c r="G47" i="1"/>
  <c r="G48" i="1"/>
  <c r="G49" i="1"/>
  <c r="G50" i="1"/>
  <c r="G51" i="1"/>
  <c r="G52" i="1"/>
  <c r="G53" i="1"/>
  <c r="G54" i="1"/>
  <c r="G55" i="1"/>
  <c r="G56" i="1"/>
  <c r="G57" i="1"/>
  <c r="G58" i="1"/>
  <c r="G59" i="1"/>
  <c r="G60" i="1"/>
  <c r="G64" i="1"/>
  <c r="G65" i="1"/>
  <c r="G66" i="1"/>
  <c r="G67" i="1"/>
  <c r="G68" i="1"/>
  <c r="G69" i="1"/>
  <c r="G70" i="1"/>
  <c r="G71" i="1"/>
  <c r="G72" i="1"/>
  <c r="G73" i="1"/>
  <c r="G74" i="1"/>
  <c r="G11" i="1"/>
  <c r="G62" i="1"/>
  <c r="G43" i="1"/>
  <c r="G9" i="1"/>
  <c r="G161" i="1"/>
  <c r="G160" i="1"/>
  <c r="G166" i="1"/>
  <c r="G7" i="1"/>
  <c r="G5" i="1"/>
  <c r="G168" i="1"/>
  <c r="G167" i="1"/>
  <c r="G170" i="1"/>
</calcChain>
</file>

<file path=xl/sharedStrings.xml><?xml version="1.0" encoding="utf-8"?>
<sst xmlns="http://schemas.openxmlformats.org/spreadsheetml/2006/main" count="530" uniqueCount="406">
  <si>
    <t>SERVICIOS DE ADECUACIÓN Y REFORMA DE LAS INSTALACIONES EN EDAR DE ARAZURI</t>
  </si>
  <si>
    <t>NºOrden</t>
  </si>
  <si>
    <t>Código</t>
  </si>
  <si>
    <t>Uds.</t>
  </si>
  <si>
    <t>Descripción</t>
  </si>
  <si>
    <t>Cantidad</t>
  </si>
  <si>
    <t>Precio</t>
  </si>
  <si>
    <t>Importe</t>
  </si>
  <si>
    <t>1</t>
  </si>
  <si>
    <t>1.1</t>
  </si>
  <si>
    <t>U02</t>
  </si>
  <si>
    <t>SUMINISTRO Y COLOCACIÓN DE ELEMENTOS</t>
  </si>
  <si>
    <t>1.1.1</t>
  </si>
  <si>
    <t>U0201</t>
  </si>
  <si>
    <t>CONDUCCIONES ACERO GALVANIZADO</t>
  </si>
  <si>
    <t>1.1.1.1</t>
  </si>
  <si>
    <t>UABCA.aab</t>
  </si>
  <si>
    <t>m</t>
  </si>
  <si>
    <t>Suministro y colocación de tubería de acero no aleado apto para soldeo y roscado, según EN 10255 serie media M, con recubrimiento galvanizado en caliente de calidad A1 según EN 10240, de unión roscada, de 3/4'' de diámetro nominal, en instalaciones interiores, incluso cortes, roscados y anclajes, totalmente instalado y funcionando, herramientas y medios auxiliares.</t>
  </si>
  <si>
    <t>1.1.1.2</t>
  </si>
  <si>
    <t>UABCA.abb</t>
  </si>
  <si>
    <t>Suministro y colocación de tubería de acero no aleado apto para soldeo y roscado, según EN 10255 serie media M, con recubrimiento galvanizado en caliente de calidad A1 según EN 10240, de unión roscada, de 1'' de diámetro nominal, en instalaciones interiores, incluso cortes, roscados y anclajes, totalmente instalado y funcionando, herramientas y medios auxiliares.</t>
  </si>
  <si>
    <t>1.1.1.3</t>
  </si>
  <si>
    <t>UABCA.acb</t>
  </si>
  <si>
    <t>Suministro y colocación de tubería de acero no aleado apto para soldeo y roscado, según EN 10255 serie media M, con recubrimiento galvanizado en caliente de calidad A1 según EN 10240, de unión roscada, de 1 1/4'' de diámetro nominal, en instalaciones interiores, incluso cortes, roscados y anclajes, totalmente instalado y funcionando, herramientas y medios auxiliares.</t>
  </si>
  <si>
    <t>1.1.1.4</t>
  </si>
  <si>
    <t>UABCA.adb</t>
  </si>
  <si>
    <t>Suministro y colocación de tubería de acero no aleado apto para soldeo y roscado, según EN 10255 serie media M, con recubrimiento galvanizado en caliente de calidad A1 según EN 10240, de unión roscada, de 1 1/2'' de diámetro nominal, en instalaciones interiores, incluso cortes, roscados y anclajes, totalmente instalado y funcionando, herramientas y medios auxiliares.</t>
  </si>
  <si>
    <t>1.1.1.5</t>
  </si>
  <si>
    <t>UABCA.aeb</t>
  </si>
  <si>
    <t>Suministro y colocación de tubería de acero no aleado apto para soldeo y roscado, según EN 10255 serie media M, con recubrimiento galvanizado en caliente de calidad A1 según EN 10240, de unión roscada, de 2'' de diámetro nominal, en instalaciones interiores, incluso cortes, roscados y anclajes, totalmente instalado y funcionando, herramientas y medios auxiliares.</t>
  </si>
  <si>
    <t>1.1.1.6</t>
  </si>
  <si>
    <t>UABCA.afb</t>
  </si>
  <si>
    <t>Suministro y colocación de tubería de acero no aleado apto para soldeo y roscado, según EN 10255 serie media M, con recubrimiento galvanizado en caliente de calidad A1 según EN 10240, de unión roscada, de 2 1/2'' de diámetro nominal, en instalaciones interiores, incluso cortes, roscados y anclajes, totalmente instalado y funcionando, herramientas y medios auxiliares.</t>
  </si>
  <si>
    <t>1.1.1.7</t>
  </si>
  <si>
    <t>UABDGGab</t>
  </si>
  <si>
    <t>Ud</t>
  </si>
  <si>
    <t>Suministro y colocación de codo 90º de acero, para unión a extremos roscados, de diámetro 3/4", según EN 10241, con recubrimiento galvanizado en caliente de calidad A1 según EN 10240, incluso transporte a pie de obra, colocación, pruebas, herramientas y medios auxiliares.</t>
  </si>
  <si>
    <t>1.1.1.8</t>
  </si>
  <si>
    <t>UABDGGac</t>
  </si>
  <si>
    <t>Suministro y colocación de codo 90º de acero, para unión a extremos roscados, de diámetro 1", según EN 10241, con recubrimiento galvanizado en caliente de calidad A1 según EN 10240, incluso transporte a pie de obra, colocación, pruebas, herramientas y medios auxiliares.</t>
  </si>
  <si>
    <t>1.1.1.9</t>
  </si>
  <si>
    <t>UABDGGad</t>
  </si>
  <si>
    <t>Suministro y colocación de codo 90º de acero, para unión a extremos roscados, de diámetro 1 1/4", según EN 10241, con recubrimiento galvanizado en caliente de calidad A1 según EN 10240, incluso transporte a pie de obra, colocación, pruebas, herramientas y medios auxiliares.</t>
  </si>
  <si>
    <t>1.1.1.10</t>
  </si>
  <si>
    <t>UABDGGae</t>
  </si>
  <si>
    <t>Suministro y colocación de codo 90º de acero, para unión a extremos roscados, de diámetro 1 1/2", según EN 10241, con recubrimiento galvanizado en caliente de calidad A1 según EN 10240, incluso transporte a pie de obra, colocación, pruebas, herramientas y medios auxiliares.</t>
  </si>
  <si>
    <t>1.1.1.11</t>
  </si>
  <si>
    <t>UABDGGaf</t>
  </si>
  <si>
    <t>Suministro y colocación de codo 90º de acero, para unión a extremos roscados, de diámetro 2", según EN 10241, con recubrimiento galvanizado en caliente de calidad A1 según EN 10240, incluso transporte a pie de obra, colocación, pruebas, herramientas y medios auxiliares.</t>
  </si>
  <si>
    <t>1.1.1.12</t>
  </si>
  <si>
    <t>UABDGGag</t>
  </si>
  <si>
    <t>Suministro y colocación de codo 90º de acero, para unión a extremos roscados, de diámetro 2 1/2", según EN 10241, con recubrimiento galvanizado en caliente de calidad A1 según EN 10240, incluso transporte a pie de obra, colocación, pruebas, herramientas y medios auxiliares.</t>
  </si>
  <si>
    <t>1.1.1.13</t>
  </si>
  <si>
    <t>UABDGGbb</t>
  </si>
  <si>
    <t>Suministro y colocación de Te de acero, para unión a extremos roscados, de diámetro 3/4", según EN 10241, con recubrimiento galvanizado en caliente de calidad A1 según EN 10240, incluso transporte a pie de obra, colocación, pruebas, herramientas y medios auxiliares.</t>
  </si>
  <si>
    <t>1.1.1.14</t>
  </si>
  <si>
    <t>UABDGGbc</t>
  </si>
  <si>
    <t>Suministro y colocación de Te de acero, para unión a extremos roscados, de diámetro 1", según EN 10241, con recubrimiento galvanizado en caliente de calidad A1 según EN 10240, incluso transporte a pie de obra, colocación, pruebas, herramientas y medios auxiliares.</t>
  </si>
  <si>
    <t>1.1.1.15</t>
  </si>
  <si>
    <t>UABDGGbd</t>
  </si>
  <si>
    <t>Suministro y colocación de Te de acero, para unión a extremos roscados, de diámetro 1 1/4", según EN 10241, con recubrimiento galvanizado en caliente de calidad A1 según EN 10240, incluso transporte a pie de obra, colocación, pruebas, herramientas y medios auxiliares.</t>
  </si>
  <si>
    <t>1.1.1.16</t>
  </si>
  <si>
    <t>UABDGGbe</t>
  </si>
  <si>
    <t>Suministro y colocación de Te de acero, para unión a extremos roscados, de diámetro 1 1/2", según EN 10241, con recubrimiento galvanizado en caliente de calidad A1 según EN 10240, incluso transporte a pie de obra, colocación, pruebas, herramientas y medios auxiliares.</t>
  </si>
  <si>
    <t>1.1.1.17</t>
  </si>
  <si>
    <t>UABDGGbf</t>
  </si>
  <si>
    <t>Suministro y colocación de Te de acero, para unión a extremos roscados, de diámetro 2", según EN 10241, con recubrimiento galvanizado en caliente de calidad A1 según EN 10240, incluso transporte a pie de obra, colocación, pruebas, herramientas y medios auxiliares.</t>
  </si>
  <si>
    <t>1.1.1.18</t>
  </si>
  <si>
    <t>UABDGGbg</t>
  </si>
  <si>
    <t>Suministro y colocación de Te de acero, para unión a extremos roscados, de diámetro 2 1/2", según EN 10241, con recubrimiento galvanizado en caliente de calidad A1 según EN 10240, incluso transporte a pie de obra, colocación, pruebas, herramientas y medios auxiliares.</t>
  </si>
  <si>
    <t>1.1.1.19</t>
  </si>
  <si>
    <t>UABDGGcb</t>
  </si>
  <si>
    <t>Suministro y colocación de reducción MH ó HM de acero, para unión a extremos roscados, de diámetro 3/4", según EN 10241, con recubrimiento galvanizado en caliente de calidad A1 según EN 10240, incluso transporte a pie de obra, colocación, pruebas, herramientas y medios auxiliares.</t>
  </si>
  <si>
    <t>1.1.1.20</t>
  </si>
  <si>
    <t>UABDGGcc</t>
  </si>
  <si>
    <t>Suministro y colocación de reducción MH ó HM de acero, para unión a extremos roscados, de diámetro 1", según EN 10241, con recubrimiento galvanizado en caliente de calidad A1 según EN 10240, incluso transporte a pie de obra, colocación, pruebas, herramientas y medios auxiliares.</t>
  </si>
  <si>
    <t>1.1.1.21</t>
  </si>
  <si>
    <t>UABDGGcd</t>
  </si>
  <si>
    <t>Suministro y colocación de reducción MH ó HM de acero, para unión a extremos roscados, de diámetro 1 1/4", según EN 10241, con recubrimiento galvanizado en caliente de calidad A1 según EN 10240, incluso transporte a pie de obra, colocación, pruebas, herramientas y medios auxiliares.</t>
  </si>
  <si>
    <t>1.1.1.22</t>
  </si>
  <si>
    <t>UABDGGce</t>
  </si>
  <si>
    <t>Suministro y colocación de reducción MH ó HM de acero, para unión a extremos roscados, de diámetro 1 1/2", según EN 10241, con recubrimiento galvanizado en caliente de calidad A1 según EN 10240, incluso transporte a pie de obra, colocación, pruebas, herramientas y medios auxiliares.</t>
  </si>
  <si>
    <t>1.1.1.23</t>
  </si>
  <si>
    <t>UABDGGcf</t>
  </si>
  <si>
    <t>Suministro y colocación de reducción MH ó HM de acero, para unión a extremos roscados, de diámetro 2", según EN 10241, con recubrimiento galvanizado en caliente de calidad A1 según EN 10240, incluso transporte a pie de obra, colocación, pruebas, herramientas y medios auxiliares.</t>
  </si>
  <si>
    <t>1.1.1.24</t>
  </si>
  <si>
    <t>UABDGGcg</t>
  </si>
  <si>
    <t>Suministro y colocación de reducción MH ó HM de acero, para unión a extremos roscados, de diámetro 2 1/2", según EN 10241, con recubrimiento galvanizado en caliente de calidad A1 según EN 10240, incluso transporte a pie de obra, colocación, pruebas, herramientas y medios auxiliares.</t>
  </si>
  <si>
    <t>1.1.1.25</t>
  </si>
  <si>
    <t>UABDVEEeb</t>
  </si>
  <si>
    <t>Suministro y colocación de válvula de esfera de ¾", construida en latón estampado con mordaza de latón, con manilla de acero, mariposa o cuadradillo, con salidas roscadas, para 10 atmósferas de presión de trabajo, incluso transporte a pie de obra, colocación en zanja, pruebas, herramientas y medios auxiliares.</t>
  </si>
  <si>
    <t>1.1.1.26</t>
  </si>
  <si>
    <t>UABDVEEec</t>
  </si>
  <si>
    <t>Suministro y colocación de válvula de esfera de 1", construida en latón estampado con mordaza de latón, con manilla de acero, mariposa o cuadradillo, con salidas roscadas, para 10 atmósferas de presión de trabajo, incluso transporte a pie de obra, colocación en zanja, pruebas, herramientas y medios auxiliares.</t>
  </si>
  <si>
    <t>1.1.1.27</t>
  </si>
  <si>
    <t>UABDVEEed</t>
  </si>
  <si>
    <t>Suministro y colocación de válvula de esfera de 1 ¼", construida en latón estampado con mordaza de latón, con manilla de acero, mariposa o cuadradillo, con salidas roscadas, para 10 atmósferas de presión de trabajo, incluso transporte a pie de obra, colocación en zanja, pruebas, herramientas y medios auxiliares.</t>
  </si>
  <si>
    <t>1.1.1.28</t>
  </si>
  <si>
    <t>UABDVEEee</t>
  </si>
  <si>
    <t>Suministro y colocación de válvula de esfera de 1 ½", construida en latón estampado con mordaza de latón, con manilla de acero, mariposa o cuadradillo, con salidas roscadas, para 10 atmósferas de presión de trabajo, incluso transporte a pie de obra, colocación en zanja, pruebas, herramientas y medios auxiliares.</t>
  </si>
  <si>
    <t>1.1.1.29</t>
  </si>
  <si>
    <t>UABDVEEef</t>
  </si>
  <si>
    <t>Suministro y colocación de válvula de esfera de 2", construida en latón estampado con mordaza de latón, con manilla de acero, mariposa o cuadradillo, con salidas roscadas, para 10 atmósferas de presión de trabajo, incluso transporte a pie de obra, colocación en zanja, pruebas, herramientas y medios auxiliares.</t>
  </si>
  <si>
    <t>1.1.2</t>
  </si>
  <si>
    <t>U0202</t>
  </si>
  <si>
    <t>CONDUCCIONES PVC</t>
  </si>
  <si>
    <t>1.1.2.1</t>
  </si>
  <si>
    <t>USACP.bbb</t>
  </si>
  <si>
    <t>Suministro y colocación de tubería de PVC color gris (RAL 7037), según norma UNE EN ISO 1452-1, para saneamiento, de 110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</si>
  <si>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1.1.2.2</t>
  </si>
  <si>
    <t>USACP.dbb</t>
  </si>
  <si>
    <t>Suministro y colocación de tubería de PVC color gris (RAL 7037), según norma UNE EN ISO 1452-1, para saneamiento, de 160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</si>
  <si>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1.1.2.3</t>
  </si>
  <si>
    <t>USACP.ebb</t>
  </si>
  <si>
    <t>Suministro y colocación de tubería de PVC color gris (RAL 7037), según norma UNE EN ISO 1452-1, para saneamiento, de 200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</si>
  <si>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1.1.2.4</t>
  </si>
  <si>
    <t>USACP.fbb</t>
  </si>
  <si>
    <t>Suministro y colocación de tubería de PVC color gris (RAL 7037), según norma UNE EN ISO 1452-1, para saneamiento, de 250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</si>
  <si>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1.1.2.5</t>
  </si>
  <si>
    <t>USACP.gbb</t>
  </si>
  <si>
    <t>Suministro y colocación de tubería de PVC color gris (RAL 7037), según norma UNE EN ISO 1452-1, para saneamiento, de 315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</si>
  <si>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1.1.2.6</t>
  </si>
  <si>
    <t>USACP.hbb</t>
  </si>
  <si>
    <t>Suministro y colocación de tubería de PVC color gris (RAL 7037), según norma UNE EN ISO 1452-1, para saneamiento, de 400 mm de diámetro exterior, para  presión interior PN 6, montada con embocadura estanca mediante junta homogénea de caucho EPDM, tipo Delta bilabiada, según norma UNE-EN 681-1, en posesión del sello y la marca de calidad, incluso acopios, p.p. de corte y tratamiento del corte, pruebas y limpieza, totalmente colocada y puesta en servicio, herramientas y demás medios auxiliares.</t>
  </si>
  <si>
    <t>1.1.2.7</t>
  </si>
  <si>
    <t>USADPMb</t>
  </si>
  <si>
    <t>Suministro y colocación de manguito de unión de PVC color teja de D 160 mm, serie 5, color teja, UNE-EN-1401-1, con campana y junta de goma, incluso p.p. de cortes y amarres, totalmente colocado, herramientas y medios auxiliares.</t>
  </si>
  <si>
    <t>1.1.2.8</t>
  </si>
  <si>
    <t>USADPMc</t>
  </si>
  <si>
    <t>Suministro y colocación de manguito de unión de PVC color teja de D 200 mm, serie 5, color teja, UNE-EN-1401-1, con campana y junta de goma, incluso p.p. de cortes y amarres, totalmente colocado, herramientas y medios auxiliares.</t>
  </si>
  <si>
    <t>1.1.2.9</t>
  </si>
  <si>
    <t>USADPMd</t>
  </si>
  <si>
    <t>Suministro y colocación de manguito de unión de PVC color teja de D 250 mm, serie 5, color teja, UNE-EN-1401-1, con campana y junta de goma, incluso p.p. de cortes y amarres, totalmente colocado, herramientas y medios auxiliares.</t>
  </si>
  <si>
    <t>1.1.2.10</t>
  </si>
  <si>
    <t>USADPMe</t>
  </si>
  <si>
    <t>Suministro y colocación de manguito de unión de PVC color teja de D 315 mm, serie 5, color teja, UNE-EN-1401-1, con campana y junta de goma, incluso p.p. de cortes y amarres, totalmente colocado, herramientas y medios auxiliares.</t>
  </si>
  <si>
    <t>1.1.2.11</t>
  </si>
  <si>
    <t>USADPMf</t>
  </si>
  <si>
    <t>Suministro y colocación de manguito de unión de PVC color teja de D 400 mm, serie 5, color teja, UNE-EN-1401-1, con campana y junta de goma, incluso p.p. de cortes y amarres, totalmente colocado, herramientas y medios auxiliares.</t>
  </si>
  <si>
    <t>1.1.2.12</t>
  </si>
  <si>
    <t>USADPBa</t>
  </si>
  <si>
    <t>Suministro y colocación de empalme brida-enchufe para tubería de PVC de D 160 mm. incluso p.p. de cortes y amarres, junta de PVC o elástica de EPDM y tornillos bicromatados, transporte a pie de obra, colocación en zanja, pruebas, herramientas y medios auxiliares.</t>
  </si>
  <si>
    <t>1.1.2.13</t>
  </si>
  <si>
    <t>USADPBb</t>
  </si>
  <si>
    <t>Suministro y colocación de empalme brida-enchufe para tubería de PVC de D 200 mm. incluso p.p. de cortes y amarres, junta de PVC o elástica de EPDM y tornillos bicromatados, transporte a pie de obra, colocación en zanja, pruebas, herramientas y medios auxiliares.</t>
  </si>
  <si>
    <t>1.1.2.14</t>
  </si>
  <si>
    <t>USADPBc</t>
  </si>
  <si>
    <t>Suministro y colocación de empalme brida-enchufe para tubería de PVC de D 250 mm. incluso p.p. de cortes y amarres, junta de PVC o elástica de EPDM y tornillos bicromatados, transporte a pie de obra, colocación en zanja, pruebas, herramientas y medios auxiliares.</t>
  </si>
  <si>
    <t>1.1.2.15</t>
  </si>
  <si>
    <t>USADPBd</t>
  </si>
  <si>
    <t>Suministro y colocación de empalme brida-enchufe para tubería de PVC de D 315 mm. incluso p.p. de cortes y amarres, junta de PVC o elástica de EPDM y tornillos bicromatados, transporte a pie de obra, colocación en zanja, pruebas, herramientas y medios auxiliares.</t>
  </si>
  <si>
    <t>1.1.2.16</t>
  </si>
  <si>
    <t>USADPBe</t>
  </si>
  <si>
    <t>Suministro y colocación de empalme brida-enchufe para tubería de PVC de D 400 mm. incluso p.p. de cortes y amarres, junta de PVC o elástica de EPDM y tornillos bicromatados, transporte a pie de obra, colocación en zanja, pruebas, herramientas y medios auxiliares.</t>
  </si>
  <si>
    <t>1.1.3</t>
  </si>
  <si>
    <t>U0203</t>
  </si>
  <si>
    <t>CARPINTERÍA METÁLICA. TRAMEX Y BARANDILLAS</t>
  </si>
  <si>
    <t>1.1.3.1</t>
  </si>
  <si>
    <t>UCAIP200</t>
  </si>
  <si>
    <t>Soldadura de pieza en tubería de acero inoxidable. Incluye el replanteo del corte, corte, preparación de bordes, un cordón de soldadura con electrodo de acero inoxidable AISI 316L y limpieza de la misma. Totalmente terminado, herramientas y medios auxiliares. No incluye la pieza.</t>
  </si>
  <si>
    <t>1.1.3.2</t>
  </si>
  <si>
    <t>UCAIP202</t>
  </si>
  <si>
    <t>Corte de acero inoxidable con equipo de plasma, incluso replanteo previo y corte. Totalmente terminado, herramientas y medios auxiliares.</t>
  </si>
  <si>
    <t>1.1.3.3</t>
  </si>
  <si>
    <t>UCAGDBab</t>
  </si>
  <si>
    <t>Suministro y colocación de barandilla de tubo de acero de 2 mm de espesor, galvanizado en caliente con un espesor mínimo de 0.25 mm y una primera capa de imprimación especial, colocada en recta, con pies derechos repartidos, pasamanos en ø50 mm y dos alturas de abrigo inferiores en ø35 mm, altura 1.10 m, rodapié de altura mínima 100 mm, de acuerdo a definición detallada en planos, medida en proyección horizontal, incluso sujeción a la estructura o a los muros mediante tornillería bicromatada, tacos expansivos mecánicos para anclajes, totalmente terminada y adecuada al servicio, herramientas y demás medios auxiliares.</t>
  </si>
  <si>
    <t>1.1.3.4</t>
  </si>
  <si>
    <t>UCAGDBcb</t>
  </si>
  <si>
    <t>Suministro y colocación de barandilla de tubo de acero de 2 mm de espesor, galvanizado en caliente con un espesor mínimo de 0.25 mm y una primera capa de imprimación especial, colocada en escaleras, con pies derechos repartidos, pasamanos en ø50 mm y dos alturas de abrigo inferiores en ø35 mm, altura 1.10 m, rodapié de altura mínima 100 mm, de acuerdo a definición detallada en planos, medida en proyección horizontal, incluso sujeción a la estructura o a los muros mediante tornillería bicromatada, tacos expansivos mecánicos para anclajes, totalmente terminada y adecuada al servicio, herramientas y demás medios auxiliares.</t>
  </si>
  <si>
    <t>1.1.3.5</t>
  </si>
  <si>
    <t>UCAGDT0102</t>
  </si>
  <si>
    <t>m2</t>
  </si>
  <si>
    <t>Suministro y colocación de tramex de 30x30 mm, formado con pletina doble 35-10x3 mm, para carga admisible de 50 KN/m2, con flecha máxima de 4 mm, en plataformas y cubrición de huecos, según los detalles de planos, incluso bastidor mediante pletina 35x3 mm y marco construido con perfil L 40-40 mm, todo ello en acero galvanizado en caliente con un espesor mínimo de 0.25 mm y una primera capa de imprimación especial, incluso p.p. de perfiles rigidizadores en vanos grandes, sujeción del marco a la estructura con tornillería bicromatada y a la obra de hormigón con garras o tacos mecánicos expansivos, anclaje del bastidor al marco con zarpas galvanizadas, totalmente colocado y adecuado al servicio, herramientas y demás medios auxiliares.</t>
  </si>
  <si>
    <t>1.1.3.6</t>
  </si>
  <si>
    <t>UCARDT010</t>
  </si>
  <si>
    <t>1.1.3.7</t>
  </si>
  <si>
    <t>UCARDT012</t>
  </si>
  <si>
    <t>1.1.3.8</t>
  </si>
  <si>
    <t>UCARDT015</t>
  </si>
  <si>
    <t>1.1.3.9</t>
  </si>
  <si>
    <t>UCAIP091</t>
  </si>
  <si>
    <t>kg</t>
  </si>
  <si>
    <t>Colocación de tuberías y piezas de calderería de acero de cualquier espesor, con las formas y dimensiones detalladas en planos, incluso bridas del tipo y presión de funcionamiento especificado, juntas, tornillería y pruebas. Herramientas y medios auxiliares. Instalado en obra.</t>
  </si>
  <si>
    <t>1.1.3.10</t>
  </si>
  <si>
    <t>UCAGC001</t>
  </si>
  <si>
    <t>Suministro y colocación de Acero laminado, en perfiles, para zancas y mesetas de escaleras, galvanizado en caliente según norma UNE EN ISO 1461 con espesor mínimo de capa galvanizada de 60 µm, i/p.p. de despuntes, totalmente montadas, según CTE-DB-SE-A y NTE-EAS.</t>
  </si>
  <si>
    <t>1.1.3.11</t>
  </si>
  <si>
    <t>UCAGP001</t>
  </si>
  <si>
    <t>Suministro y colocación de acero en tuberías y piezas de calderería de cualquier espesor, galvanizado en caliente con un espesor mínimo de 70 µm según norma UNE EN ISO 1461, con las formas y dimensiones detalladas en planos, incluso bridas del tipo y presión de funcionamiento especificado, juntas, tornillería y pruebas. Herramientas y medios auxiliares. Instalado en obra.</t>
  </si>
  <si>
    <t>1.2</t>
  </si>
  <si>
    <t>U04</t>
  </si>
  <si>
    <t>RENOVACIÓN DE EQUIPOS. SUSTITUCIÓN DE ELEMENTOS</t>
  </si>
  <si>
    <t>1.2.1</t>
  </si>
  <si>
    <t>U02010</t>
  </si>
  <si>
    <t>Elevación de puente giratorio por un extremo en decantadores primarios mediante gatos hidráulicos. Incluye medios auxiliares</t>
  </si>
  <si>
    <t>1.2.2</t>
  </si>
  <si>
    <t>U02020</t>
  </si>
  <si>
    <t>Desmontaje y posterior montaje de equipo de transmisión (moto-reductor, cadena de transmisión, etc) en puente giratorio de decantadores primarios y secundarios. Incluye herramientas y medios auxiliares.</t>
  </si>
  <si>
    <t>1.2.3</t>
  </si>
  <si>
    <t>U02030</t>
  </si>
  <si>
    <t>Cambio de rueda del puente giratorio de los decantadores primarios o secundarios. Incluye:_x000D_
- el premontaje en taller de rodamientos, rueda y eje a colocar_x000D_
- el posterior desmontaje y sustitución del conjunto en el puente_x000D_
- la posterior preparación en taller del material desmontado para el recauchutado de rueda_x000D_
Incluso herramientas y medios auxiliares. No incluye materiales.</t>
  </si>
  <si>
    <t>1.2.4</t>
  </si>
  <si>
    <t>U02002</t>
  </si>
  <si>
    <t>Cambio de cajón para recogida y bombeo de flotantes de los decantadores secundarios. Incluso preparación en taller de cajón en acero inoxidable AISI 316L, retirada del cajón existente, cortes en elementos metálicos, soldaduras eléctricas, herramientas y medios auxiliares.</t>
  </si>
  <si>
    <t>1.2.5</t>
  </si>
  <si>
    <t>U02003</t>
  </si>
  <si>
    <t>Sustitución de brida loca deteriorada en tubería de llenado de flotantes en decantadores secundarios. Incluye el desmontaje de la tubería o pieza y de la brida deteriorada, el corte, colocación y posterior soldadura de la brida loca nueva. Incluso retirada y colocación de junta y tornillería, herramientas. No incluye materiales ni medios auxiliares para trabajos en altura o espacios confinados.</t>
  </si>
  <si>
    <t>1.2.6</t>
  </si>
  <si>
    <t>U0240</t>
  </si>
  <si>
    <t>Cambio de rasqueta de solera o muro en decantadores. Sustitución de plancha elastómera que incluye el desmontaje de la misma y colocación de la nueva. Incluye el corte y la perforación a medida de las rasquetas a partir de planchas de material elastómero. Incluso herramientas y medios auxiliares. No incluye materiales.</t>
  </si>
  <si>
    <t>1.2.7</t>
  </si>
  <si>
    <t>UDS044</t>
  </si>
  <si>
    <t>Cambio de rodamiento en eje central de giro del puente de los decantadores secundarios. Incluye la elevación del puente mediante gatos hidráulicos, el desmontaje del rodamiento existente y el montaje de nuevo rodamiento. No incluye medios auxiliares de acceso en altura.</t>
  </si>
  <si>
    <t>1.2.8</t>
  </si>
  <si>
    <t>U02055</t>
  </si>
  <si>
    <t>Cambio de válvula de mariposa en instalación de aireación de balsas. Incluye el desmontaje de la misma, la sustitución del asiento elastomérico de la mariposa de la válvula y su recolocación. Incluso herramientas y medios auxiliares.</t>
  </si>
  <si>
    <t>1.2.9</t>
  </si>
  <si>
    <t>U02070</t>
  </si>
  <si>
    <t>Desmontaje y montaje de armario de protección y aislamiento de los filtros de la aspiración de los turbos. Incluye medios auxliares.</t>
  </si>
  <si>
    <t>1.2.10</t>
  </si>
  <si>
    <t>U02080</t>
  </si>
  <si>
    <t>Cambio de juntas de estanquidad en piezas de reparación tipo "Arpol" o similar. Incluye el desmontaje de la pieza, la sustitución de la junta de estanquidad y su recolocación. No incluye materiales ni medios auxiliares.</t>
  </si>
  <si>
    <t>1.2.11</t>
  </si>
  <si>
    <t>UDA053</t>
  </si>
  <si>
    <t>Cambio del juego completo de las cuatro ruedas superiores del carro del desarenador. Incluye:_x000D_
- la elevación del carro con gatos hidráulicos_x000D_
- desmontaje de eje de transmisión y ruedas a sustituir_x000D_
- el premontaje en taller de rodamientos y rueda_x000D_
- el posterior montaje de rueda y eje de transmisión_x000D_
- la posterior preparación en taller del material desmontado para la reparación de la rueda_x000D_
Incluso herramientas y medios auxiliares. No incluye materiales.</t>
  </si>
  <si>
    <t>1.2.12</t>
  </si>
  <si>
    <t>UTA079</t>
  </si>
  <si>
    <t>Cambio de tamiz. Incluye el desmontaje y montaje del mismo. Totalmente terminado, herramientas y medios auxiliares.</t>
  </si>
  <si>
    <t>1.2.13</t>
  </si>
  <si>
    <t>UTA084</t>
  </si>
  <si>
    <t>Desmontaje y montaje de bomba modelo TURO en la instalación de tamices para su reparación, incluso herramientas y  medios auxiliares. No incluye los trabajos de reparación.</t>
  </si>
  <si>
    <t>2</t>
  </si>
  <si>
    <t>CONCEPTOS DE ADMINISTRACIÓN</t>
  </si>
  <si>
    <t>2.1</t>
  </si>
  <si>
    <t>OE</t>
  </si>
  <si>
    <t>MANO DE OBRA SALARIAL</t>
  </si>
  <si>
    <t>2.1.1</t>
  </si>
  <si>
    <t>OE03</t>
  </si>
  <si>
    <t>h</t>
  </si>
  <si>
    <t>Oficial primera</t>
  </si>
  <si>
    <t>2.1.2</t>
  </si>
  <si>
    <t>OE04</t>
  </si>
  <si>
    <t>Oficial segunda</t>
  </si>
  <si>
    <t>2.1.3</t>
  </si>
  <si>
    <t>OE06</t>
  </si>
  <si>
    <t>Peón especializado</t>
  </si>
  <si>
    <t>2.1.4</t>
  </si>
  <si>
    <t>OE07</t>
  </si>
  <si>
    <t>Peón ordinario</t>
  </si>
  <si>
    <t>2.2</t>
  </si>
  <si>
    <t>MQ</t>
  </si>
  <si>
    <t>MAQUINARIA Y MEDIOS AUXILIARES</t>
  </si>
  <si>
    <t>2.2.1</t>
  </si>
  <si>
    <t>M01D010</t>
  </si>
  <si>
    <t>Bomba sumergible</t>
  </si>
  <si>
    <t>2.2.2</t>
  </si>
  <si>
    <t>M02PT010</t>
  </si>
  <si>
    <t>Plataforma elevadora de tijera, de hasta 8 m de altura de trabajo</t>
  </si>
  <si>
    <t>M02PL010</t>
  </si>
  <si>
    <t>Plataforma elevadora de brazo articulado, de 15 m de altura máxima de plataforma y hasta 10 m de alcance horizontal.</t>
  </si>
  <si>
    <t>M02T010</t>
  </si>
  <si>
    <t>Polipasto a cable pasante (tractel), manual, para carga hasta 3,2 t, con gancho, cable, sistema de palancas de avance y retroceso y protección de sobrecargas.</t>
  </si>
  <si>
    <t>M02H010</t>
  </si>
  <si>
    <t>Gato hidráulico de botella con capacidad hasta 20 toneladas, con sistema neumático y de palanca.</t>
  </si>
  <si>
    <t>M02EE040</t>
  </si>
  <si>
    <t>h.</t>
  </si>
  <si>
    <t>Maquinillo, elevador o cabestrante, para elevación de cargas de hasta 500 kg a una altura de hasta 30 m, impulsados por motor eléctrico, dotado de pluma con sus tirantes, cable, gancho con pestillo de seguridad, carcasa protectora, muelle de final de carrera, limitador de altura y vértices de sujeción a distintos elementos de sustentación.</t>
  </si>
  <si>
    <t>M02S030</t>
  </si>
  <si>
    <t>d</t>
  </si>
  <si>
    <t>Carro de traslación manual, para colocacion de polipasto de 500 Kp de capacidad de carga.</t>
  </si>
  <si>
    <t>M02S035</t>
  </si>
  <si>
    <t>Carro de traslación manual, para colocacion de polipasto de 1000 Kp de capacidad de carga.</t>
  </si>
  <si>
    <t>M02S040</t>
  </si>
  <si>
    <t>Polipasto de 500 Kp de capacidad de carga, con cadena con guiado permanente, de un ramal, de recorrido de elevación de 5,00 m, con ganchos, freno de seguridad de acción inmediata y limitador de carga.</t>
  </si>
  <si>
    <t>M02S042</t>
  </si>
  <si>
    <t>Polipasto de 1000 Kp de capacidad de carga, con cadena con guiado permanente, de un ramal, de recorrido de elevación de 3,00 m, con ganchos, freno de seguridad de acción inmediata y limitador de carga.</t>
  </si>
  <si>
    <t>M05EC110</t>
  </si>
  <si>
    <t>Miniexcavadora hidráulica de cadenas de goma, con peso de servicio de 1,7 t</t>
  </si>
  <si>
    <t>M05PN110</t>
  </si>
  <si>
    <t>Minicargadora sobre ruedas, de potencia neta 45 CV, con acoplamiento opcional de cuchara con o sin dientes, martillo hidráulico, cuchara hormigonera o barredora con cajón.</t>
  </si>
  <si>
    <t>M06C010</t>
  </si>
  <si>
    <t>Compresor de aire transportable pequeño, con caudal de aire hasta 5 m3/min y presión efectiva de trabajo hasta 12 bares</t>
  </si>
  <si>
    <t>M06MI020</t>
  </si>
  <si>
    <t>Martillo manual picador eléctrico de hasta 12 kg de peso</t>
  </si>
  <si>
    <t>M07AC020</t>
  </si>
  <si>
    <t>Dumper convenci. 2.000 kg.</t>
  </si>
  <si>
    <t>M07CC010</t>
  </si>
  <si>
    <t>Gondola</t>
  </si>
  <si>
    <t>M07CG020</t>
  </si>
  <si>
    <t>Camión c/grua 14 t.</t>
  </si>
  <si>
    <t>M02G030</t>
  </si>
  <si>
    <t>Grúa telescópica autopropulsada con capacidad máxima de carga de 40 t</t>
  </si>
  <si>
    <t>M10T030</t>
  </si>
  <si>
    <t>Grupo electrógeno   10 KW</t>
  </si>
  <si>
    <t>M11B010</t>
  </si>
  <si>
    <t>Balon obturador saneamiento ø200-400</t>
  </si>
  <si>
    <t>M11O010</t>
  </si>
  <si>
    <t xml:space="preserve">Equipo portatil para soldadura Oxi Acetileno 1000 lts. Con botellas con regulador incorporado y valvulas antiretorno en soplete. Incluye consumo de oxígeno y acetileno._x000D_
</t>
  </si>
  <si>
    <t>M11O020</t>
  </si>
  <si>
    <t>Cortadora de plasma, con un voltaje de entrada de 400 V, corriente de corte regulable de 20 - 60 amperios, adecuado para el corte de acero, metal no ferroso, acero inoxidable, aluminio, metales conductores, metales con la superficie lacada._x000D_
Espesor de corte hasta 27 mm.</t>
  </si>
  <si>
    <t>M11M030</t>
  </si>
  <si>
    <t>Motosoldadora eléctr. 7 KVAs</t>
  </si>
  <si>
    <t>M11R010</t>
  </si>
  <si>
    <t>Radial eléctrica</t>
  </si>
  <si>
    <t>M11T010</t>
  </si>
  <si>
    <t>Taladro eléctrico</t>
  </si>
  <si>
    <t>M11W010</t>
  </si>
  <si>
    <t>Equipo de chorreado de arena con presión, incluso mangueras, portaboquillas y boquillas</t>
  </si>
  <si>
    <t>M11W030</t>
  </si>
  <si>
    <t>Cepilladora mecánica</t>
  </si>
  <si>
    <t>M11W060</t>
  </si>
  <si>
    <t>Equipo pulverizador aerográfico</t>
  </si>
  <si>
    <t>M11W260</t>
  </si>
  <si>
    <t>Hidrolimpiadora pequeña</t>
  </si>
  <si>
    <t>M12AA010</t>
  </si>
  <si>
    <t>M12AA020</t>
  </si>
  <si>
    <t>Montaje y desmontaje de andamio metálico prefabricado europeo de fachada (EN 12810 y EN 12811) o torre móvil (EN 1004). Incluso certificado de montaje</t>
  </si>
  <si>
    <t>MWW010</t>
  </si>
  <si>
    <t xml:space="preserve">Trípode de descenso y rescate, con dos puntos de anclaje para fijar bloques de descenso y retráctiles, regulables en altura y con pies de fijación, con capacidad máxima de trabajo de 200 kg. </t>
  </si>
  <si>
    <t>PS</t>
  </si>
  <si>
    <t>MATERIALES. PRECIOS SIMPLES Y AUXILIARES</t>
  </si>
  <si>
    <t>PMBVV</t>
  </si>
  <si>
    <t>EQUIPOS DE JUNTA DE BRIDA</t>
  </si>
  <si>
    <t>AXABWEb_50</t>
  </si>
  <si>
    <t>Suministro de junta de PVC o elástica de etileno-propileno (abastecimiento) o de EPDM (saneamiento) y tornillería de acero AISI 304L, de clase resistente 6.8 o 8.8 según EN ISO 898-1, para brida de diámetro 50 mm, conforme a norma EN 1092. Incluso transporte a pie de obra. En la tornillería se consideran incluídas tuercas y arandelas.</t>
  </si>
  <si>
    <t>AXABWEb_60</t>
  </si>
  <si>
    <t>Suministro de junta de PVC o elástica de etileno-propileno (abastecimiento) o de EPDM (saneamiento) y tornillería de acero AISI 304L, de clase resistente 6.8 o 8.8 según EN ISO 898-1, para brida de diámetro 60 mm, conforme a norma EN 1092. Incluso transporte a pie de obra. En la tornillería se consideran incluídas tuercas y arandelas.</t>
  </si>
  <si>
    <t>AXABWEb_80</t>
  </si>
  <si>
    <t>Suministro de junta de PVC o elástica de etileno-propileno (abastecimiento) o de EPDM (saneamiento) y tornillería de acero AISI 304L, de clase resistente 6.8 o 8.8 según EN ISO 898-1, para brida de diámetro 80 mm, conforme a norma EN 1092. Incluso transporte a pie de obra. En la tornillería se consideran incluídas tuercas y arandelas.</t>
  </si>
  <si>
    <t>AXABWEb_100</t>
  </si>
  <si>
    <t>Suministro de junta de PVC o elástica de etileno-propileno (abastecimiento) o de EPDM (saneamiento) y tornillería de acero AISI 304L, de clase resistente 6.8 o 8.8 según EN ISO 898-1, para brida de diámetro 100 mm, conforme a norma EN 1092. Incluso transporte a pie de obra. En la tornillería se consideran incluídas tuercas y arandelas.</t>
  </si>
  <si>
    <t>AXABWEb_150</t>
  </si>
  <si>
    <t>Suministro de junta de PVC o elástica de etileno-propileno (abastecimiento) o de EPDM (saneamiento) y tornillería de acero AISI 304L, de clase resistente 6.8 o 8.8 según EN ISO 898-1, para brida de diámetro 150 mm, conforme a norma EN 1092. Incluso transporte a pie de obra. En la tornillería se consideran incluídas tuercas y arandelas.</t>
  </si>
  <si>
    <t>AXABWEb_200</t>
  </si>
  <si>
    <t>Suministro de junta de PVC o elástica de etileno-propileno (abastecimiento) o de EPDM (saneamiento) y tornillería de acero AISI 304L, de clase resistente 6.8 o 8.8 según EN ISO 898-1, para brida de diámetro 200 mm, conforme a norma EN 1092. Incluso transporte a pie de obra. En la tornillería se consideran incluídas tuercas y arandelas.</t>
  </si>
  <si>
    <t>AXABWEb_250</t>
  </si>
  <si>
    <t>Suministro de junta de PVC o elástica de etileno-propileno (abastecimiento) o de EPDM (saneamiento) y tornillería de acero AISI 304L, de clase resistente 6.8 o 8.8 según EN ISO 898-1, para brida de diámetro 250 mm, conforme a norma EN 1092. Incluso transporte a pie de obra. En la tornillería se consideran incluídas tuercas y arandelas.</t>
  </si>
  <si>
    <t>AXABWEb_300</t>
  </si>
  <si>
    <t>Suministro de junta de PVC o elástica de etileno-propileno (abastecimiento) o de EPDM (saneamiento) y tornillería de acero AISI 304L, de clase resistente 6.8 o 8.8 según EN ISO 898-1, para brida de diámetro 300 mm, conforme a norma EN 1092. Incluso transporte a pie de obra. En la tornillería se consideran incluídas tuercas y arandelas.</t>
  </si>
  <si>
    <t>AXABWEb_350</t>
  </si>
  <si>
    <t>Suministro de junta de PVC o elástica de etileno-propileno (abastecimiento) o de EPDM (saneamiento) y tornillería de acero AISI 304L, de clase resistente 6.8 o 8.8 según EN ISO 898-1, para brida de diámetro 350 mm, conforme a norma EN 1092. Incluso transporte a pie de obra. En la tornillería se consideran incluídas tuercas y arandelas.</t>
  </si>
  <si>
    <t>AXABWEb_400</t>
  </si>
  <si>
    <t>Suministro de junta de PVC o elástica de etileno-propileno (abastecimiento) o de EPDM (saneamiento) y tornillería de acero AISI 304L, de clase resistente 6.8 o 8.8 según EN ISO 898-1, para brida de diámetro 400 mm, conforme a norma EN 1092. Incluso transporte a pie de obra. En la tornillería se consideran incluídas tuercas y arandelas.</t>
  </si>
  <si>
    <t>AXABWEb_500</t>
  </si>
  <si>
    <t>Suministro de junta de PVC o elástica de etileno-propileno (abastecimiento) o de EPDM (saneamiento) y tornillería de acero AISI 304L, de clase resistente 6.8 o 8.8 según EN ISO 898-1, para brida de diámetro 500 mm, conforme a norma EN 1092. Incluso transporte a pie de obra. En la tornillería se consideran incluídas tuercas y arandelas.</t>
  </si>
  <si>
    <t>PMBCA</t>
  </si>
  <si>
    <t>CALDERERÍA</t>
  </si>
  <si>
    <t>PMBCAW010</t>
  </si>
  <si>
    <t>Electrodo AISI 316L</t>
  </si>
  <si>
    <t>Suministro y colocación de barandilla de tramex en plataformas y cubrición de huecos, con carga admisible &gt;50 KN/m2 y flecha máxima &lt;4 mm, con superficie de sílice antideslizante, con intercalaje de nervaduras 38x38 mm y 30 mm de altura, con micromalla de cota de paso 12x12 (para suelos sobre zonas de trabajo) y marco perimetral, conforme a norma UNE-EN ISO 14122-2 y según detalles de planos, todo ello en poliester reforzado con fibra de vidrio, incluso bastidor, p.p. de perfiles rigidizadores en vanos grandes, sujeción del bastidor a la estructura con tornillería inoxidable o a la obra de hormigón con garras o tacos mecánicos expansivos. Totalmente colocado y adecuado al servicio, herramientas y demás medios auxiliares.</t>
  </si>
  <si>
    <t>Suministro y colocación de peldaño de tramex en plataformas y cubrición de huecos, con superficie de sílice antideslizante, con intercalaje de nervaduras 38x38 mm y 30 mm de altura, con micromalla de cota de paso 8x8 (para suelos sobre zonas de trabajo) y marco perimetral, conforme a norma UNE-EN ISO 14122-2 y según detalles de planos, todo ello en poliester reforzado con fibra de vidrio, incluso bastidor, p.p. de perfiles rigidizadores en vanos grandes, sujeción del bastidor a la estructura con tornillería inoxidable o a la obra de hormigón con garras o tacos mecánicos expansivos. Totalmente colocado y adecuado al servicio, herramientas y demás medios auxiliares.</t>
  </si>
  <si>
    <t>Suministro y colocación de tramex en plataformas y cubrición de huecos, con carga admisible &gt;50 KN/m2 y flecha máxima &lt;4 mm, con superficie de sílice antideslizante, con intercalaje de nervaduras 38x38 mm y 30 mm de altura, de cota de paso 30x30 y marco perimetral, conforme a norma UNE-EN ISO 14122-2 y según detalles de planos, todo ello en poliester reforzado con fibra de vidrio, incluso bastidor, p.p. de perfiles rigidizadores en vanos grandes, sujeción del bastidor a la estructura con tornillería inoxidable o a la obra de hormigón con garras o tacos mecánicos expansivos. Totalmente colocado y adecuado al servicio, herramientas y demás medios auxiliares.</t>
  </si>
  <si>
    <t xml:space="preserve">Día alquiler de andamio metálico prefabricado europeo de fachada (EN 12810 y EN 12811) para una carga de servicio de clase 4 (3,00 KN/m2) o torre de acceso o móvil (EN 1004) </t>
  </si>
  <si>
    <t>2.2.1.1</t>
  </si>
  <si>
    <t>2.2.1.2</t>
  </si>
  <si>
    <t>2.2.1.3</t>
  </si>
  <si>
    <t>2.2.1.4</t>
  </si>
  <si>
    <t>2.2.1.5</t>
  </si>
  <si>
    <t>2.2.1.6</t>
  </si>
  <si>
    <t>2.2.1.7</t>
  </si>
  <si>
    <t>2.2.1.8</t>
  </si>
  <si>
    <t>2.2.1.9</t>
  </si>
  <si>
    <t>2.2.1.10</t>
  </si>
  <si>
    <t>2.2.1.11</t>
  </si>
  <si>
    <t>2.2.2.1</t>
  </si>
  <si>
    <t>1.3</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</si>
  <si>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</si>
  <si>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</si>
  <si>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</si>
  <si>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</si>
  <si>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</si>
  <si>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</si>
  <si>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</si>
  <si>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</si>
  <si>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</si>
  <si>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</si>
  <si>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</si>
  <si>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</si>
  <si>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</si>
  <si>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</si>
  <si>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</si>
  <si>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</si>
  <si>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</si>
  <si>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</si>
  <si>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</si>
  <si>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</si>
  <si>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</si>
  <si>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</si>
  <si>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</si>
  <si>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</si>
  <si>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</si>
  <si>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</si>
  <si>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</si>
  <si>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</si>
  <si>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</si>
  <si>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</si>
  <si>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</si>
  <si>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</si>
  <si>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RESUMEN DE PRESUPUESTO</t>
  </si>
  <si>
    <t>UNIDADES DE TRABAJO</t>
  </si>
  <si>
    <t>PRESUPUESTO DE EJECUCIÓN MATERIAL</t>
  </si>
  <si>
    <t>10% Gastos generales</t>
  </si>
  <si>
    <t>6% Beneficio Industrial</t>
  </si>
  <si>
    <t>PRESUPUESTO BASE DE LICITACION ANUAL SIN IVA</t>
  </si>
  <si>
    <t>SERVICIOS DE RENOVACION Y MEJORA DE INSTALACIONES EN LA EDAR ARAZURI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</si>
</sst>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scheme val="minor"/>
    </font>
    <font>
      <b/>
      <sz val="8"/>
      <color theme="1"/>
      <name val="Arial"/>
      <family val="2"/>
    </font>
    <font>
      <b/>
      <sz val="8"/>
      <color rgb="FF0000FF"/>
      <name val="Arial"/>
      <family val="2"/>
    </font>
    <font>
      <b/>
      <sz val="10"/>
      <color rgb="FF0000FF"/>
      <name val="Arial"/>
      <family val="2"/>
    </font>
    <font>
      <b/>
      <sz val="10"/>
      <color theme="1"/>
      <name val="Arial"/>
      <family val="2"/>
    </font>
    <font>
      <b/>
      <sz val="10"/>
      <color rgb="FF000064"/>
      <name val="Arial"/>
      <family val="2"/>
    </font>
    <font>
      <b/>
      <sz val="8"/>
      <color rgb="FF000064"/>
      <name val="Arial"/>
      <family val="2"/>
    </font>
    <font>
      <sz val="11"/>
      <color rgb="FF000064"/>
      <name val="Calibri"/>
      <family val="2"/>
      <scheme val="minor"/>
    </font>
    <font>
      <b/>
      <sz val="11"/>
      <color theme="1"/>
      <name val="Calibri"/>
      <family val="2"/>
      <scheme val="minor"/>
    </font>
    <font>
      <b/>
      <sz val="11"/>
      <color rgb="FF00006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5">
    <xf numFmtId="0" fontId="0" fillId="0" borderId="0" xfId="0"/>
    <xf numFmtId="0" fontId="3" fillId="0" borderId="0" xfId="0" applyFont="1"/>
    <xf numFmtId="4" fontId="0" fillId="0" borderId="0" xfId="0" applyNumberFormat="1" applyAlignment="1">
      <alignment horizontal="right"/>
    </xf>
    <xf numFmtId="0" fontId="3" fillId="0" borderId="0" xfId="0" applyFont="1" applyAlignment="1">
      <alignment horizontal="center"/>
    </xf>
    <xf numFmtId="0" fontId="1" fillId="0" borderId="0" xfId="0" applyFont="1" applyAlignment="1">
      <alignment horizontal="center"/>
    </xf>
    <xf numFmtId="0" fontId="4" fillId="0" borderId="0" xfId="0" applyFont="1"/>
    <xf numFmtId="4" fontId="7" fillId="0" borderId="0" xfId="0" applyNumberFormat="1" applyFont="1" applyAlignment="1">
      <alignment horizontal="right"/>
    </xf>
    <xf numFmtId="0" fontId="0" fillId="0" borderId="0" xfId="0" applyAlignment="1">
      <alignment wrapText="1"/>
    </xf>
    <xf numFmtId="0" fontId="3" fillId="0" borderId="0" xfId="0" applyFont="1" applyAlignment="1">
      <alignment horizontal="center" vertical="top"/>
    </xf>
    <xf numFmtId="4" fontId="3" fillId="0" borderId="0" xfId="0" applyNumberFormat="1" applyFont="1" applyAlignment="1">
      <alignment horizontal="center" vertical="top"/>
    </xf>
    <xf numFmtId="4" fontId="5" fillId="0" borderId="0" xfId="0" applyNumberFormat="1" applyFont="1" applyAlignment="1">
      <alignment horizontal="center" vertical="top"/>
    </xf>
    <xf numFmtId="0" fontId="1" fillId="0" borderId="0" xfId="0" applyFont="1" applyAlignment="1">
      <alignment horizontal="center" vertical="top"/>
    </xf>
    <xf numFmtId="4" fontId="1" fillId="0" borderId="0" xfId="0" applyNumberFormat="1" applyFont="1" applyAlignment="1">
      <alignment horizontal="center" vertical="top"/>
    </xf>
    <xf numFmtId="4" fontId="6" fillId="0" borderId="0" xfId="0" applyNumberFormat="1" applyFont="1" applyAlignment="1">
      <alignment horizontal="center" vertical="top"/>
    </xf>
    <xf numFmtId="0" fontId="0" fillId="0" borderId="0" xfId="0" applyAlignment="1">
      <alignment vertical="top"/>
    </xf>
    <xf numFmtId="4" fontId="0" fillId="0" borderId="0" xfId="0" applyNumberFormat="1" applyAlignment="1">
      <alignment horizontal="right" vertical="top"/>
    </xf>
    <xf numFmtId="4" fontId="7" fillId="0" borderId="0" xfId="0" applyNumberFormat="1" applyFont="1" applyAlignment="1">
      <alignment horizontal="right" vertical="top"/>
    </xf>
    <xf numFmtId="0" fontId="4" fillId="0" borderId="0" xfId="0" applyFont="1" applyAlignment="1">
      <alignment vertical="top"/>
    </xf>
    <xf numFmtId="4" fontId="4" fillId="0" borderId="0" xfId="0" applyNumberFormat="1" applyFont="1" applyAlignment="1">
      <alignment horizontal="right" vertical="top"/>
    </xf>
    <xf numFmtId="4" fontId="5" fillId="0" borderId="0" xfId="0" applyNumberFormat="1" applyFont="1" applyAlignment="1">
      <alignment horizontal="right" vertical="top"/>
    </xf>
    <xf numFmtId="0" fontId="4" fillId="0" borderId="0" xfId="0" quotePrefix="1" applyFont="1" applyAlignment="1">
      <alignment vertical="top"/>
    </xf>
    <xf numFmtId="0" fontId="0" fillId="0" borderId="0" xfId="0" quotePrefix="1" applyAlignment="1">
      <alignment vertical="top"/>
    </xf>
    <xf numFmtId="0" fontId="0" fillId="0" borderId="0" xfId="0" applyAlignment="1">
      <alignment vertical="top" wrapText="1"/>
    </xf>
    <xf numFmtId="0" fontId="3" fillId="0" borderId="0" xfId="0" applyFont="1" applyAlignment="1">
      <alignment vertical="top"/>
    </xf>
    <xf numFmtId="0" fontId="3" fillId="0" borderId="0" xfId="0" applyFont="1" applyAlignment="1">
      <alignment horizontal="center" vertical="top" wrapText="1"/>
    </xf>
    <xf numFmtId="0" fontId="1" fillId="0" borderId="0" xfId="0" applyFont="1" applyAlignment="1">
      <alignment horizontal="center" vertical="top" wrapText="1"/>
    </xf>
    <xf numFmtId="0" fontId="4" fillId="0" borderId="0" xfId="0" applyFont="1" applyAlignment="1">
      <alignment vertical="top" wrapText="1"/>
    </xf>
    <xf numFmtId="0" fontId="3" fillId="0" borderId="0" xfId="0" applyFont="1" applyAlignment="1">
      <alignment vertical="top" wrapText="1"/>
    </xf>
    <xf numFmtId="3" fontId="3" fillId="0" borderId="0" xfId="0" applyNumberFormat="1" applyFont="1" applyAlignment="1">
      <alignment horizontal="center" vertical="top"/>
    </xf>
    <xf numFmtId="3" fontId="1" fillId="0" borderId="0" xfId="0" applyNumberFormat="1" applyFont="1" applyAlignment="1">
      <alignment horizontal="center" vertical="top"/>
    </xf>
    <xf numFmtId="3" fontId="0" fillId="0" borderId="0" xfId="0" applyNumberFormat="1" applyAlignment="1">
      <alignment horizontal="right" vertical="top"/>
    </xf>
    <xf numFmtId="3" fontId="4" fillId="0" borderId="0" xfId="0" applyNumberFormat="1" applyFont="1" applyAlignment="1">
      <alignment horizontal="right" vertical="top"/>
    </xf>
    <xf numFmtId="3" fontId="0" fillId="0" borderId="0" xfId="0" applyNumberFormat="1" applyAlignment="1">
      <alignment horizontal="right"/>
    </xf>
    <xf numFmtId="0" fontId="4" fillId="0" borderId="0" xfId="0" quotePrefix="1" applyFont="1" applyAlignment="1">
      <alignment horizontal="left" vertical="top" indent="1"/>
    </xf>
    <xf numFmtId="4" fontId="9" fillId="0" borderId="0" xfId="0" applyNumberFormat="1" applyFont="1" applyAlignment="1">
      <alignment horizontal="right" vertical="top"/>
    </xf>
    <xf numFmtId="0" fontId="8" fillId="0" borderId="0" xfId="0" applyFont="1" applyAlignment="1">
      <alignment vertical="top" wrapText="1"/>
    </xf>
    <xf numFmtId="3" fontId="8" fillId="0" borderId="0" xfId="0" applyNumberFormat="1" applyFont="1" applyAlignment="1">
      <alignment horizontal="right" vertical="top"/>
    </xf>
    <xf numFmtId="4" fontId="8" fillId="0" borderId="0" xfId="0" applyNumberFormat="1" applyFont="1" applyAlignment="1">
      <alignment horizontal="right" vertical="top"/>
    </xf>
    <xf numFmtId="4" fontId="9" fillId="0" borderId="0" xfId="0" applyNumberFormat="1" applyFont="1" applyAlignment="1">
      <alignment horizontal="right"/>
    </xf>
    <xf numFmtId="0" fontId="8" fillId="0" borderId="0" xfId="0" applyFont="1" applyAlignment="1">
      <alignment wrapText="1"/>
    </xf>
    <xf numFmtId="3" fontId="8" fillId="0" borderId="0" xfId="0" applyNumberFormat="1" applyFont="1" applyAlignment="1">
      <alignment horizontal="right"/>
    </xf>
    <xf numFmtId="4" fontId="8" fillId="0" borderId="0" xfId="0" applyNumberFormat="1" applyFont="1" applyAlignment="1">
      <alignment horizontal="right"/>
    </xf>
    <xf numFmtId="0" fontId="3" fillId="0" borderId="0" xfId="0" applyFont="1" applyAlignment="1">
      <alignment horizontal="center" vertical="top"/>
    </xf>
    <xf numFmtId="164" fontId="2" fillId="0" borderId="0" xfId="0" applyNumberFormat="1" applyFont="1" applyAlignment="1">
      <alignment horizontal="center" vertical="top"/>
    </xf>
    <xf numFmtId="164" fontId="3" fillId="0" borderId="0" xfId="0" applyNumberFormat="1"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0"/>
  <sheetViews>
    <sheetView tabSelected="1" topLeftCell="A2" zoomScale="85" zoomScaleNormal="85" workbookViewId="0">
      <pane ySplit="5" topLeftCell="A127" activePane="bottomLeft" state="frozen"/>
      <selection activeCell="A2" sqref="A2"/>
      <selection pane="bottomLeft" activeCell="E179" sqref="E179"/>
    </sheetView>
  </sheetViews>
  <sheetFormatPr baseColWidth="10" defaultRowHeight="14.4" x14ac:dyDescent="0.3"/>
  <cols>
    <col min="1" max="1" width="7.6640625" bestFit="1" customWidth="1"/>
    <col min="2" max="2" width="13.109375" bestFit="1" customWidth="1"/>
    <col min="3" max="3" width="3.6640625" bestFit="1" customWidth="1"/>
    <col min="4" max="4" width="73.5546875" style="7" customWidth="1"/>
    <col min="5" max="5" width="11.33203125" style="32" bestFit="1" customWidth="1"/>
    <col min="6" max="6" width="6.44140625" style="2" bestFit="1" customWidth="1"/>
    <col min="7" max="7" width="10.33203125" style="6" bestFit="1" customWidth="1"/>
  </cols>
  <sheetData>
    <row r="1" spans="1:7" s="3" customFormat="1" ht="26.4" x14ac:dyDescent="0.25">
      <c r="A1" s="8"/>
      <c r="B1" s="8"/>
      <c r="C1" s="8"/>
      <c r="D1" s="24" t="s">
        <v>0</v>
      </c>
      <c r="E1" s="42"/>
      <c r="F1" s="42"/>
      <c r="G1" s="42"/>
    </row>
    <row r="2" spans="1:7" s="3" customFormat="1" ht="13.2" x14ac:dyDescent="0.25">
      <c r="A2" s="8"/>
      <c r="B2" s="8"/>
      <c r="C2" s="8"/>
      <c r="D2" s="24"/>
      <c r="E2" s="28"/>
      <c r="F2" s="9"/>
      <c r="G2" s="10"/>
    </row>
    <row r="3" spans="1:7" s="4" customFormat="1" ht="10.199999999999999" x14ac:dyDescent="0.2">
      <c r="A3" s="11" t="s">
        <v>1</v>
      </c>
      <c r="B3" s="11" t="s">
        <v>2</v>
      </c>
      <c r="C3" s="11" t="s">
        <v>3</v>
      </c>
      <c r="D3" s="25" t="s">
        <v>4</v>
      </c>
      <c r="E3" s="29" t="s">
        <v>5</v>
      </c>
      <c r="F3" s="12" t="s">
        <v>6</v>
      </c>
      <c r="G3" s="13" t="s">
        <v>7</v>
      </c>
    </row>
    <row r="4" spans="1:7" x14ac:dyDescent="0.3">
      <c r="A4" s="14"/>
      <c r="B4" s="14"/>
      <c r="C4" s="14"/>
      <c r="D4" s="22"/>
      <c r="E4" s="30"/>
      <c r="F4" s="15"/>
      <c r="G4" s="16"/>
    </row>
    <row r="5" spans="1:7" s="5" customFormat="1" ht="25.5" x14ac:dyDescent="0.2">
      <c r="A5" s="17"/>
      <c r="B5" s="17"/>
      <c r="C5" s="17"/>
      <c r="D5" s="26" t="s">
        <v>405</v>
      </c>
      <c r="E5" s="31"/>
      <c r="F5" s="18"/>
      <c r="G5" s="19">
        <f>G7+G128</f>
        <v>112068.96</v>
      </c>
    </row>
    <row r="6" spans="1:7" x14ac:dyDescent="0.3">
      <c r="A6" s="14"/>
      <c r="B6" s="14"/>
      <c r="C6" s="14"/>
      <c r="D6" s="22"/>
      <c r="E6" s="30"/>
      <c r="F6" s="15"/>
      <c r="G6" s="16"/>
    </row>
    <row r="7" spans="1:7" s="5" customFormat="1" ht="12.75" x14ac:dyDescent="0.2">
      <c r="A7" s="20" t="s">
        <v>8</v>
      </c>
      <c r="B7" s="20" t="s">
        <v>8</v>
      </c>
      <c r="C7" s="17"/>
      <c r="D7" s="26" t="s">
        <v>400</v>
      </c>
      <c r="E7" s="31"/>
      <c r="F7" s="18"/>
      <c r="G7" s="19">
        <f>G9+G76+G92</f>
        <v>112068.96</v>
      </c>
    </row>
    <row r="8" spans="1:7" x14ac:dyDescent="0.3">
      <c r="A8" s="14"/>
      <c r="B8" s="14"/>
      <c r="C8" s="14"/>
      <c r="D8" s="22"/>
      <c r="E8" s="30"/>
      <c r="F8" s="15"/>
      <c r="G8" s="16"/>
    </row>
    <row r="9" spans="1:7" s="5" customFormat="1" ht="13.2" x14ac:dyDescent="0.25">
      <c r="A9" s="20" t="s">
        <v>9</v>
      </c>
      <c r="B9" s="20" t="s">
        <v>10</v>
      </c>
      <c r="C9" s="17"/>
      <c r="D9" s="26" t="s">
        <v>11</v>
      </c>
      <c r="E9" s="31"/>
      <c r="F9" s="18"/>
      <c r="G9" s="19">
        <f>G11+G43+G62</f>
        <v>61188.17</v>
      </c>
    </row>
    <row r="10" spans="1:7" x14ac:dyDescent="0.3">
      <c r="A10" s="14"/>
      <c r="B10" s="14"/>
      <c r="C10" s="14"/>
      <c r="D10" s="22"/>
      <c r="E10" s="30"/>
      <c r="F10" s="15"/>
      <c r="G10" s="16"/>
    </row>
    <row r="11" spans="1:7" s="5" customFormat="1" ht="13.2" x14ac:dyDescent="0.25">
      <c r="A11" s="20" t="s">
        <v>12</v>
      </c>
      <c r="B11" s="20" t="s">
        <v>13</v>
      </c>
      <c r="C11" s="17"/>
      <c r="D11" s="26" t="s">
        <v>14</v>
      </c>
      <c r="E11" s="31"/>
      <c r="F11" s="18"/>
      <c r="G11" s="19">
        <f>SUM(G13:G41)</f>
        <v>3721.06</v>
      </c>
    </row>
    <row r="12" spans="1:7" x14ac:dyDescent="0.3">
      <c r="A12" s="14"/>
      <c r="B12" s="14"/>
      <c r="C12" s="14"/>
      <c r="D12" s="22"/>
      <c r="E12" s="30"/>
      <c r="F12" s="15"/>
      <c r="G12" s="16"/>
    </row>
    <row r="13" spans="1:7" ht="72" x14ac:dyDescent="0.3">
      <c r="A13" s="21" t="s">
        <v>15</v>
      </c>
      <c r="B13" s="21" t="s">
        <v>16</v>
      </c>
      <c r="C13" s="14" t="s">
        <v>17</v>
      </c>
      <c r="D13" s="22" t="s">
        <v>18</v>
      </c>
      <c r="E13" s="30">
        <v>5</v>
      </c>
      <c r="F13" s="15">
        <v>13.78</v>
      </c>
      <c r="G13" s="16">
        <f t="shared" ref="G13:G41" si="0">E13*F13</f>
        <v>68.900000000000006</v>
      </c>
    </row>
    <row r="14" spans="1:7" ht="72" x14ac:dyDescent="0.3">
      <c r="A14" s="21" t="s">
        <v>19</v>
      </c>
      <c r="B14" s="21" t="s">
        <v>20</v>
      </c>
      <c r="C14" s="14" t="s">
        <v>17</v>
      </c>
      <c r="D14" s="22" t="s">
        <v>21</v>
      </c>
      <c r="E14" s="30">
        <v>10</v>
      </c>
      <c r="F14" s="15">
        <v>15.66</v>
      </c>
      <c r="G14" s="16">
        <f t="shared" si="0"/>
        <v>156.6</v>
      </c>
    </row>
    <row r="15" spans="1:7" ht="72" x14ac:dyDescent="0.3">
      <c r="A15" s="21" t="s">
        <v>22</v>
      </c>
      <c r="B15" s="21" t="s">
        <v>23</v>
      </c>
      <c r="C15" s="14" t="s">
        <v>17</v>
      </c>
      <c r="D15" s="22" t="s">
        <v>24</v>
      </c>
      <c r="E15" s="30">
        <v>5</v>
      </c>
      <c r="F15" s="15">
        <v>17.829999999999998</v>
      </c>
      <c r="G15" s="16">
        <f t="shared" si="0"/>
        <v>89.15</v>
      </c>
    </row>
    <row r="16" spans="1:7" ht="72" x14ac:dyDescent="0.3">
      <c r="A16" s="21" t="s">
        <v>25</v>
      </c>
      <c r="B16" s="21" t="s">
        <v>26</v>
      </c>
      <c r="C16" s="14" t="s">
        <v>17</v>
      </c>
      <c r="D16" s="22" t="s">
        <v>27</v>
      </c>
      <c r="E16" s="30">
        <v>10</v>
      </c>
      <c r="F16" s="15">
        <v>18.12</v>
      </c>
      <c r="G16" s="16">
        <f t="shared" si="0"/>
        <v>181.2</v>
      </c>
    </row>
    <row r="17" spans="1:7" ht="72" x14ac:dyDescent="0.3">
      <c r="A17" s="21" t="s">
        <v>28</v>
      </c>
      <c r="B17" s="21" t="s">
        <v>29</v>
      </c>
      <c r="C17" s="14" t="s">
        <v>17</v>
      </c>
      <c r="D17" s="22" t="s">
        <v>30</v>
      </c>
      <c r="E17" s="30">
        <v>10</v>
      </c>
      <c r="F17" s="15">
        <v>22.86</v>
      </c>
      <c r="G17" s="16">
        <f t="shared" si="0"/>
        <v>228.6</v>
      </c>
    </row>
    <row r="18" spans="1:7" ht="72" x14ac:dyDescent="0.3">
      <c r="A18" s="21" t="s">
        <v>31</v>
      </c>
      <c r="B18" s="21" t="s">
        <v>32</v>
      </c>
      <c r="C18" s="14" t="s">
        <v>17</v>
      </c>
      <c r="D18" s="22" t="s">
        <v>33</v>
      </c>
      <c r="E18" s="30">
        <v>5</v>
      </c>
      <c r="F18" s="15">
        <v>29.52</v>
      </c>
      <c r="G18" s="16">
        <f t="shared" si="0"/>
        <v>147.6</v>
      </c>
    </row>
    <row r="19" spans="1:7" ht="57.6" x14ac:dyDescent="0.3">
      <c r="A19" s="21" t="s">
        <v>34</v>
      </c>
      <c r="B19" s="21" t="s">
        <v>35</v>
      </c>
      <c r="C19" s="14" t="s">
        <v>36</v>
      </c>
      <c r="D19" s="22" t="s">
        <v>37</v>
      </c>
      <c r="E19" s="30">
        <v>3</v>
      </c>
      <c r="F19" s="15">
        <v>4.66</v>
      </c>
      <c r="G19" s="16">
        <f t="shared" si="0"/>
        <v>13.98</v>
      </c>
    </row>
    <row r="20" spans="1:7" ht="57.6" x14ac:dyDescent="0.3">
      <c r="A20" s="21" t="s">
        <v>38</v>
      </c>
      <c r="B20" s="21" t="s">
        <v>39</v>
      </c>
      <c r="C20" s="14" t="s">
        <v>36</v>
      </c>
      <c r="D20" s="22" t="s">
        <v>40</v>
      </c>
      <c r="E20" s="30">
        <v>10</v>
      </c>
      <c r="F20" s="15">
        <v>5.84</v>
      </c>
      <c r="G20" s="16">
        <f t="shared" si="0"/>
        <v>58.4</v>
      </c>
    </row>
    <row r="21" spans="1:7" ht="57.6" x14ac:dyDescent="0.3">
      <c r="A21" s="21" t="s">
        <v>41</v>
      </c>
      <c r="B21" s="21" t="s">
        <v>42</v>
      </c>
      <c r="C21" s="14" t="s">
        <v>36</v>
      </c>
      <c r="D21" s="22" t="s">
        <v>43</v>
      </c>
      <c r="E21" s="30">
        <v>5</v>
      </c>
      <c r="F21" s="15">
        <v>7.62</v>
      </c>
      <c r="G21" s="16">
        <f t="shared" si="0"/>
        <v>38.1</v>
      </c>
    </row>
    <row r="22" spans="1:7" ht="57.6" x14ac:dyDescent="0.3">
      <c r="A22" s="21" t="s">
        <v>44</v>
      </c>
      <c r="B22" s="21" t="s">
        <v>45</v>
      </c>
      <c r="C22" s="14" t="s">
        <v>36</v>
      </c>
      <c r="D22" s="22" t="s">
        <v>46</v>
      </c>
      <c r="E22" s="30">
        <v>15</v>
      </c>
      <c r="F22" s="15">
        <v>10.54</v>
      </c>
      <c r="G22" s="16">
        <f t="shared" si="0"/>
        <v>158.1</v>
      </c>
    </row>
    <row r="23" spans="1:7" ht="57.6" x14ac:dyDescent="0.3">
      <c r="A23" s="21" t="s">
        <v>47</v>
      </c>
      <c r="B23" s="21" t="s">
        <v>48</v>
      </c>
      <c r="C23" s="14" t="s">
        <v>36</v>
      </c>
      <c r="D23" s="22" t="s">
        <v>49</v>
      </c>
      <c r="E23" s="30">
        <v>10</v>
      </c>
      <c r="F23" s="15">
        <v>14.26</v>
      </c>
      <c r="G23" s="16">
        <f t="shared" si="0"/>
        <v>142.6</v>
      </c>
    </row>
    <row r="24" spans="1:7" ht="57.6" x14ac:dyDescent="0.3">
      <c r="A24" s="21" t="s">
        <v>50</v>
      </c>
      <c r="B24" s="21" t="s">
        <v>51</v>
      </c>
      <c r="C24" s="14" t="s">
        <v>36</v>
      </c>
      <c r="D24" s="22" t="s">
        <v>52</v>
      </c>
      <c r="E24" s="30">
        <v>4</v>
      </c>
      <c r="F24" s="15">
        <v>31.38</v>
      </c>
      <c r="G24" s="16">
        <f t="shared" si="0"/>
        <v>125.52</v>
      </c>
    </row>
    <row r="25" spans="1:7" ht="57.6" x14ac:dyDescent="0.3">
      <c r="A25" s="21" t="s">
        <v>53</v>
      </c>
      <c r="B25" s="21" t="s">
        <v>54</v>
      </c>
      <c r="C25" s="14" t="s">
        <v>36</v>
      </c>
      <c r="D25" s="22" t="s">
        <v>55</v>
      </c>
      <c r="E25" s="30">
        <v>5</v>
      </c>
      <c r="F25" s="15">
        <v>5.13</v>
      </c>
      <c r="G25" s="16">
        <f t="shared" si="0"/>
        <v>25.65</v>
      </c>
    </row>
    <row r="26" spans="1:7" ht="57.6" x14ac:dyDescent="0.3">
      <c r="A26" s="21" t="s">
        <v>56</v>
      </c>
      <c r="B26" s="21" t="s">
        <v>57</v>
      </c>
      <c r="C26" s="14" t="s">
        <v>36</v>
      </c>
      <c r="D26" s="22" t="s">
        <v>58</v>
      </c>
      <c r="E26" s="30">
        <v>10</v>
      </c>
      <c r="F26" s="15">
        <v>6.5</v>
      </c>
      <c r="G26" s="16">
        <f t="shared" si="0"/>
        <v>65</v>
      </c>
    </row>
    <row r="27" spans="1:7" ht="57.6" x14ac:dyDescent="0.3">
      <c r="A27" s="21" t="s">
        <v>59</v>
      </c>
      <c r="B27" s="21" t="s">
        <v>60</v>
      </c>
      <c r="C27" s="14" t="s">
        <v>36</v>
      </c>
      <c r="D27" s="22" t="s">
        <v>61</v>
      </c>
      <c r="E27" s="30">
        <v>5</v>
      </c>
      <c r="F27" s="15">
        <v>8.8699999999999992</v>
      </c>
      <c r="G27" s="16">
        <f t="shared" si="0"/>
        <v>44.35</v>
      </c>
    </row>
    <row r="28" spans="1:7" ht="57.6" x14ac:dyDescent="0.3">
      <c r="A28" s="21" t="s">
        <v>62</v>
      </c>
      <c r="B28" s="21" t="s">
        <v>63</v>
      </c>
      <c r="C28" s="14" t="s">
        <v>36</v>
      </c>
      <c r="D28" s="22" t="s">
        <v>64</v>
      </c>
      <c r="E28" s="30">
        <v>10</v>
      </c>
      <c r="F28" s="15">
        <v>12.09</v>
      </c>
      <c r="G28" s="16">
        <f t="shared" si="0"/>
        <v>120.9</v>
      </c>
    </row>
    <row r="29" spans="1:7" ht="57.6" x14ac:dyDescent="0.3">
      <c r="A29" s="21" t="s">
        <v>65</v>
      </c>
      <c r="B29" s="21" t="s">
        <v>66</v>
      </c>
      <c r="C29" s="14" t="s">
        <v>36</v>
      </c>
      <c r="D29" s="22" t="s">
        <v>67</v>
      </c>
      <c r="E29" s="30">
        <v>10</v>
      </c>
      <c r="F29" s="15">
        <v>16.78</v>
      </c>
      <c r="G29" s="16">
        <f t="shared" si="0"/>
        <v>167.8</v>
      </c>
    </row>
    <row r="30" spans="1:7" ht="57.6" x14ac:dyDescent="0.3">
      <c r="A30" s="21" t="s">
        <v>68</v>
      </c>
      <c r="B30" s="21" t="s">
        <v>69</v>
      </c>
      <c r="C30" s="14" t="s">
        <v>36</v>
      </c>
      <c r="D30" s="22" t="s">
        <v>70</v>
      </c>
      <c r="E30" s="30">
        <v>5</v>
      </c>
      <c r="F30" s="15">
        <v>39.299999999999997</v>
      </c>
      <c r="G30" s="16">
        <f t="shared" si="0"/>
        <v>196.5</v>
      </c>
    </row>
    <row r="31" spans="1:7" ht="57.6" x14ac:dyDescent="0.3">
      <c r="A31" s="21" t="s">
        <v>71</v>
      </c>
      <c r="B31" s="21" t="s">
        <v>72</v>
      </c>
      <c r="C31" s="14" t="s">
        <v>36</v>
      </c>
      <c r="D31" s="22" t="s">
        <v>73</v>
      </c>
      <c r="E31" s="30">
        <v>5</v>
      </c>
      <c r="F31" s="15">
        <v>5.74</v>
      </c>
      <c r="G31" s="16">
        <f t="shared" si="0"/>
        <v>28.7</v>
      </c>
    </row>
    <row r="32" spans="1:7" ht="57.6" x14ac:dyDescent="0.3">
      <c r="A32" s="21" t="s">
        <v>74</v>
      </c>
      <c r="B32" s="21" t="s">
        <v>75</v>
      </c>
      <c r="C32" s="14" t="s">
        <v>36</v>
      </c>
      <c r="D32" s="22" t="s">
        <v>76</v>
      </c>
      <c r="E32" s="30">
        <v>10</v>
      </c>
      <c r="F32" s="15">
        <v>6.78</v>
      </c>
      <c r="G32" s="16">
        <f t="shared" si="0"/>
        <v>67.8</v>
      </c>
    </row>
    <row r="33" spans="1:7" ht="57.6" x14ac:dyDescent="0.3">
      <c r="A33" s="21" t="s">
        <v>77</v>
      </c>
      <c r="B33" s="21" t="s">
        <v>78</v>
      </c>
      <c r="C33" s="14" t="s">
        <v>36</v>
      </c>
      <c r="D33" s="22" t="s">
        <v>79</v>
      </c>
      <c r="E33" s="30">
        <v>5</v>
      </c>
      <c r="F33" s="15">
        <v>8.31</v>
      </c>
      <c r="G33" s="16">
        <f t="shared" si="0"/>
        <v>41.55</v>
      </c>
    </row>
    <row r="34" spans="1:7" ht="57.6" x14ac:dyDescent="0.3">
      <c r="A34" s="21" t="s">
        <v>80</v>
      </c>
      <c r="B34" s="21" t="s">
        <v>81</v>
      </c>
      <c r="C34" s="14" t="s">
        <v>36</v>
      </c>
      <c r="D34" s="22" t="s">
        <v>82</v>
      </c>
      <c r="E34" s="30">
        <v>10</v>
      </c>
      <c r="F34" s="15">
        <v>11.13</v>
      </c>
      <c r="G34" s="16">
        <f t="shared" si="0"/>
        <v>111.3</v>
      </c>
    </row>
    <row r="35" spans="1:7" ht="57.6" x14ac:dyDescent="0.3">
      <c r="A35" s="21" t="s">
        <v>83</v>
      </c>
      <c r="B35" s="21" t="s">
        <v>84</v>
      </c>
      <c r="C35" s="14" t="s">
        <v>36</v>
      </c>
      <c r="D35" s="22" t="s">
        <v>85</v>
      </c>
      <c r="E35" s="30">
        <v>5</v>
      </c>
      <c r="F35" s="15">
        <v>16.03</v>
      </c>
      <c r="G35" s="16">
        <f t="shared" si="0"/>
        <v>80.150000000000006</v>
      </c>
    </row>
    <row r="36" spans="1:7" ht="57.6" x14ac:dyDescent="0.3">
      <c r="A36" s="21" t="s">
        <v>86</v>
      </c>
      <c r="B36" s="21" t="s">
        <v>87</v>
      </c>
      <c r="C36" s="14" t="s">
        <v>36</v>
      </c>
      <c r="D36" s="22" t="s">
        <v>88</v>
      </c>
      <c r="E36" s="30">
        <v>5</v>
      </c>
      <c r="F36" s="15">
        <v>32.56</v>
      </c>
      <c r="G36" s="16">
        <f t="shared" si="0"/>
        <v>162.80000000000001</v>
      </c>
    </row>
    <row r="37" spans="1:7" ht="57.6" x14ac:dyDescent="0.3">
      <c r="A37" s="21" t="s">
        <v>89</v>
      </c>
      <c r="B37" s="21" t="s">
        <v>90</v>
      </c>
      <c r="C37" s="14" t="s">
        <v>36</v>
      </c>
      <c r="D37" s="22" t="s">
        <v>91</v>
      </c>
      <c r="E37" s="30">
        <v>4</v>
      </c>
      <c r="F37" s="15">
        <v>18.29</v>
      </c>
      <c r="G37" s="16">
        <f t="shared" si="0"/>
        <v>73.16</v>
      </c>
    </row>
    <row r="38" spans="1:7" ht="57.6" x14ac:dyDescent="0.3">
      <c r="A38" s="21" t="s">
        <v>92</v>
      </c>
      <c r="B38" s="21" t="s">
        <v>93</v>
      </c>
      <c r="C38" s="14" t="s">
        <v>36</v>
      </c>
      <c r="D38" s="22" t="s">
        <v>94</v>
      </c>
      <c r="E38" s="30">
        <v>10</v>
      </c>
      <c r="F38" s="15">
        <v>24.45</v>
      </c>
      <c r="G38" s="16">
        <f t="shared" si="0"/>
        <v>244.5</v>
      </c>
    </row>
    <row r="39" spans="1:7" ht="57.6" x14ac:dyDescent="0.3">
      <c r="A39" s="21" t="s">
        <v>95</v>
      </c>
      <c r="B39" s="21" t="s">
        <v>96</v>
      </c>
      <c r="C39" s="14" t="s">
        <v>36</v>
      </c>
      <c r="D39" s="22" t="s">
        <v>97</v>
      </c>
      <c r="E39" s="30">
        <v>5</v>
      </c>
      <c r="F39" s="15">
        <v>36.21</v>
      </c>
      <c r="G39" s="16">
        <f t="shared" si="0"/>
        <v>181.05</v>
      </c>
    </row>
    <row r="40" spans="1:7" ht="57.6" x14ac:dyDescent="0.3">
      <c r="A40" s="21" t="s">
        <v>98</v>
      </c>
      <c r="B40" s="21" t="s">
        <v>99</v>
      </c>
      <c r="C40" s="14" t="s">
        <v>36</v>
      </c>
      <c r="D40" s="22" t="s">
        <v>100</v>
      </c>
      <c r="E40" s="30">
        <v>5</v>
      </c>
      <c r="F40" s="15">
        <v>51.93</v>
      </c>
      <c r="G40" s="16">
        <f t="shared" si="0"/>
        <v>259.64999999999998</v>
      </c>
    </row>
    <row r="41" spans="1:7" ht="57.6" x14ac:dyDescent="0.3">
      <c r="A41" s="21" t="s">
        <v>101</v>
      </c>
      <c r="B41" s="21" t="s">
        <v>102</v>
      </c>
      <c r="C41" s="14" t="s">
        <v>36</v>
      </c>
      <c r="D41" s="22" t="s">
        <v>103</v>
      </c>
      <c r="E41" s="30">
        <v>5</v>
      </c>
      <c r="F41" s="15">
        <v>88.29</v>
      </c>
      <c r="G41" s="16">
        <f t="shared" si="0"/>
        <v>441.45</v>
      </c>
    </row>
    <row r="42" spans="1:7" x14ac:dyDescent="0.3">
      <c r="A42" s="14"/>
      <c r="B42" s="14"/>
      <c r="C42" s="14"/>
      <c r="D42" s="22"/>
      <c r="E42" s="30"/>
      <c r="F42" s="15"/>
      <c r="G42" s="16"/>
    </row>
    <row r="43" spans="1:7" s="5" customFormat="1" ht="13.2" x14ac:dyDescent="0.25">
      <c r="A43" s="20" t="s">
        <v>104</v>
      </c>
      <c r="B43" s="20" t="s">
        <v>105</v>
      </c>
      <c r="C43" s="17"/>
      <c r="D43" s="26" t="s">
        <v>106</v>
      </c>
      <c r="E43" s="31"/>
      <c r="F43" s="18"/>
      <c r="G43" s="19">
        <f>SUM(G45:G60)</f>
        <v>2763.98</v>
      </c>
    </row>
    <row r="44" spans="1:7" x14ac:dyDescent="0.3">
      <c r="A44" s="14"/>
      <c r="B44" s="14"/>
      <c r="C44" s="14"/>
      <c r="D44" s="22"/>
      <c r="E44" s="30"/>
      <c r="F44" s="15"/>
      <c r="G44" s="16"/>
    </row>
    <row r="45" spans="1:7" ht="86.4" x14ac:dyDescent="0.3">
      <c r="A45" s="21" t="s">
        <v>107</v>
      </c>
      <c r="B45" s="21" t="s">
        <v>108</v>
      </c>
      <c r="C45" s="14" t="s">
        <v>17</v>
      </c>
      <c r="D45" s="22" t="s">
        <v>109</v>
      </c>
      <c r="E45" s="30">
        <v>10</v>
      </c>
      <c r="F45" s="15">
        <v>6.36</v>
      </c>
      <c r="G45" s="16">
        <f t="shared" ref="G45:G60" si="1">E45*F45</f>
        <v>63.6</v>
      </c>
    </row>
    <row r="46" spans="1:7" ht="86.4" x14ac:dyDescent="0.3">
      <c r="A46" s="21" t="s">
        <v>110</v>
      </c>
      <c r="B46" s="21" t="s">
        <v>111</v>
      </c>
      <c r="C46" s="14" t="s">
        <v>17</v>
      </c>
      <c r="D46" s="22" t="s">
        <v>112</v>
      </c>
      <c r="E46" s="30">
        <v>10</v>
      </c>
      <c r="F46" s="15">
        <v>9.6199999999999992</v>
      </c>
      <c r="G46" s="16">
        <f t="shared" si="1"/>
        <v>96.2</v>
      </c>
    </row>
    <row r="47" spans="1:7" ht="86.4" x14ac:dyDescent="0.3">
      <c r="A47" s="21" t="s">
        <v>113</v>
      </c>
      <c r="B47" s="21" t="s">
        <v>114</v>
      </c>
      <c r="C47" s="14" t="s">
        <v>17</v>
      </c>
      <c r="D47" s="22" t="s">
        <v>115</v>
      </c>
      <c r="E47" s="30">
        <v>15</v>
      </c>
      <c r="F47" s="15">
        <v>12.95</v>
      </c>
      <c r="G47" s="16">
        <f t="shared" si="1"/>
        <v>194.25</v>
      </c>
    </row>
    <row r="48" spans="1:7" ht="86.4" x14ac:dyDescent="0.3">
      <c r="A48" s="21" t="s">
        <v>116</v>
      </c>
      <c r="B48" s="21" t="s">
        <v>117</v>
      </c>
      <c r="C48" s="14" t="s">
        <v>17</v>
      </c>
      <c r="D48" s="22" t="s">
        <v>118</v>
      </c>
      <c r="E48" s="30">
        <v>15</v>
      </c>
      <c r="F48" s="15">
        <v>19.96</v>
      </c>
      <c r="G48" s="16">
        <f t="shared" si="1"/>
        <v>299.39999999999998</v>
      </c>
    </row>
    <row r="49" spans="1:7" ht="86.4" x14ac:dyDescent="0.3">
      <c r="A49" s="21" t="s">
        <v>119</v>
      </c>
      <c r="B49" s="21" t="s">
        <v>120</v>
      </c>
      <c r="C49" s="14" t="s">
        <v>17</v>
      </c>
      <c r="D49" s="22" t="s">
        <v>121</v>
      </c>
      <c r="E49" s="30">
        <v>10</v>
      </c>
      <c r="F49" s="15">
        <v>27.98</v>
      </c>
      <c r="G49" s="16">
        <f t="shared" si="1"/>
        <v>279.8</v>
      </c>
    </row>
    <row r="50" spans="1:7" ht="86.4" x14ac:dyDescent="0.3">
      <c r="A50" s="21" t="s">
        <v>122</v>
      </c>
      <c r="B50" s="21" t="s">
        <v>123</v>
      </c>
      <c r="C50" s="14" t="s">
        <v>17</v>
      </c>
      <c r="D50" s="22" t="s">
        <v>124</v>
      </c>
      <c r="E50" s="30">
        <v>10</v>
      </c>
      <c r="F50" s="15">
        <v>40.090000000000003</v>
      </c>
      <c r="G50" s="16">
        <f t="shared" si="1"/>
        <v>400.9</v>
      </c>
    </row>
    <row r="51" spans="1:7" ht="43.2" x14ac:dyDescent="0.3">
      <c r="A51" s="21" t="s">
        <v>125</v>
      </c>
      <c r="B51" s="21" t="s">
        <v>126</v>
      </c>
      <c r="C51" s="14" t="s">
        <v>36</v>
      </c>
      <c r="D51" s="22" t="s">
        <v>127</v>
      </c>
      <c r="E51" s="30">
        <v>1</v>
      </c>
      <c r="F51" s="15">
        <v>23.69</v>
      </c>
      <c r="G51" s="16">
        <f t="shared" si="1"/>
        <v>23.69</v>
      </c>
    </row>
    <row r="52" spans="1:7" ht="43.2" x14ac:dyDescent="0.3">
      <c r="A52" s="21" t="s">
        <v>128</v>
      </c>
      <c r="B52" s="21" t="s">
        <v>129</v>
      </c>
      <c r="C52" s="14" t="s">
        <v>36</v>
      </c>
      <c r="D52" s="22" t="s">
        <v>130</v>
      </c>
      <c r="E52" s="30">
        <v>1</v>
      </c>
      <c r="F52" s="15">
        <v>36.619999999999997</v>
      </c>
      <c r="G52" s="16">
        <f t="shared" si="1"/>
        <v>36.619999999999997</v>
      </c>
    </row>
    <row r="53" spans="1:7" ht="43.2" x14ac:dyDescent="0.3">
      <c r="A53" s="21" t="s">
        <v>131</v>
      </c>
      <c r="B53" s="21" t="s">
        <v>132</v>
      </c>
      <c r="C53" s="14" t="s">
        <v>36</v>
      </c>
      <c r="D53" s="22" t="s">
        <v>133</v>
      </c>
      <c r="E53" s="30">
        <v>1</v>
      </c>
      <c r="F53" s="15">
        <v>82.8</v>
      </c>
      <c r="G53" s="16">
        <f t="shared" si="1"/>
        <v>82.8</v>
      </c>
    </row>
    <row r="54" spans="1:7" ht="43.2" x14ac:dyDescent="0.3">
      <c r="A54" s="21" t="s">
        <v>134</v>
      </c>
      <c r="B54" s="21" t="s">
        <v>135</v>
      </c>
      <c r="C54" s="14" t="s">
        <v>36</v>
      </c>
      <c r="D54" s="22" t="s">
        <v>136</v>
      </c>
      <c r="E54" s="30">
        <v>1</v>
      </c>
      <c r="F54" s="15">
        <v>120.66</v>
      </c>
      <c r="G54" s="16">
        <f t="shared" si="1"/>
        <v>120.66</v>
      </c>
    </row>
    <row r="55" spans="1:7" ht="43.2" x14ac:dyDescent="0.3">
      <c r="A55" s="21" t="s">
        <v>137</v>
      </c>
      <c r="B55" s="21" t="s">
        <v>138</v>
      </c>
      <c r="C55" s="14" t="s">
        <v>36</v>
      </c>
      <c r="D55" s="22" t="s">
        <v>139</v>
      </c>
      <c r="E55" s="30">
        <v>1</v>
      </c>
      <c r="F55" s="15">
        <v>188.35</v>
      </c>
      <c r="G55" s="16">
        <f t="shared" si="1"/>
        <v>188.35</v>
      </c>
    </row>
    <row r="56" spans="1:7" ht="57.6" x14ac:dyDescent="0.3">
      <c r="A56" s="21" t="s">
        <v>140</v>
      </c>
      <c r="B56" s="21" t="s">
        <v>141</v>
      </c>
      <c r="C56" s="14" t="s">
        <v>36</v>
      </c>
      <c r="D56" s="22" t="s">
        <v>142</v>
      </c>
      <c r="E56" s="30">
        <v>1</v>
      </c>
      <c r="F56" s="15">
        <v>87.97</v>
      </c>
      <c r="G56" s="16">
        <f t="shared" si="1"/>
        <v>87.97</v>
      </c>
    </row>
    <row r="57" spans="1:7" ht="57.6" x14ac:dyDescent="0.3">
      <c r="A57" s="21" t="s">
        <v>143</v>
      </c>
      <c r="B57" s="21" t="s">
        <v>144</v>
      </c>
      <c r="C57" s="14" t="s">
        <v>36</v>
      </c>
      <c r="D57" s="22" t="s">
        <v>145</v>
      </c>
      <c r="E57" s="30">
        <v>1</v>
      </c>
      <c r="F57" s="15">
        <v>104.1</v>
      </c>
      <c r="G57" s="16">
        <f t="shared" si="1"/>
        <v>104.1</v>
      </c>
    </row>
    <row r="58" spans="1:7" ht="57.6" x14ac:dyDescent="0.3">
      <c r="A58" s="21" t="s">
        <v>146</v>
      </c>
      <c r="B58" s="21" t="s">
        <v>147</v>
      </c>
      <c r="C58" s="14" t="s">
        <v>36</v>
      </c>
      <c r="D58" s="22" t="s">
        <v>148</v>
      </c>
      <c r="E58" s="30">
        <v>1</v>
      </c>
      <c r="F58" s="15">
        <v>161.63</v>
      </c>
      <c r="G58" s="16">
        <f t="shared" si="1"/>
        <v>161.63</v>
      </c>
    </row>
    <row r="59" spans="1:7" ht="57.6" x14ac:dyDescent="0.3">
      <c r="A59" s="21" t="s">
        <v>149</v>
      </c>
      <c r="B59" s="21" t="s">
        <v>150</v>
      </c>
      <c r="C59" s="14" t="s">
        <v>36</v>
      </c>
      <c r="D59" s="22" t="s">
        <v>151</v>
      </c>
      <c r="E59" s="30">
        <v>1</v>
      </c>
      <c r="F59" s="15">
        <v>227.58</v>
      </c>
      <c r="G59" s="16">
        <f t="shared" si="1"/>
        <v>227.58</v>
      </c>
    </row>
    <row r="60" spans="1:7" ht="57.6" x14ac:dyDescent="0.3">
      <c r="A60" s="21" t="s">
        <v>152</v>
      </c>
      <c r="B60" s="21" t="s">
        <v>153</v>
      </c>
      <c r="C60" s="14" t="s">
        <v>36</v>
      </c>
      <c r="D60" s="22" t="s">
        <v>154</v>
      </c>
      <c r="E60" s="30">
        <v>1</v>
      </c>
      <c r="F60" s="15">
        <v>396.43</v>
      </c>
      <c r="G60" s="16">
        <f t="shared" si="1"/>
        <v>396.43</v>
      </c>
    </row>
    <row r="61" spans="1:7" x14ac:dyDescent="0.3">
      <c r="A61" s="14"/>
      <c r="B61" s="14"/>
      <c r="C61" s="14"/>
      <c r="D61" s="22"/>
      <c r="E61" s="30"/>
      <c r="F61" s="15"/>
      <c r="G61" s="16"/>
    </row>
    <row r="62" spans="1:7" s="5" customFormat="1" ht="13.2" x14ac:dyDescent="0.25">
      <c r="A62" s="20" t="s">
        <v>155</v>
      </c>
      <c r="B62" s="20" t="s">
        <v>156</v>
      </c>
      <c r="C62" s="17"/>
      <c r="D62" s="26" t="s">
        <v>157</v>
      </c>
      <c r="E62" s="31"/>
      <c r="F62" s="18"/>
      <c r="G62" s="19">
        <f>SUM(G64:G74)</f>
        <v>54703.13</v>
      </c>
    </row>
    <row r="63" spans="1:7" x14ac:dyDescent="0.3">
      <c r="A63" s="14"/>
      <c r="B63" s="14"/>
      <c r="C63" s="14"/>
      <c r="D63" s="22"/>
      <c r="E63" s="30"/>
      <c r="F63" s="15"/>
      <c r="G63" s="16"/>
    </row>
    <row r="64" spans="1:7" ht="57.6" x14ac:dyDescent="0.3">
      <c r="A64" s="21" t="s">
        <v>158</v>
      </c>
      <c r="B64" s="21" t="s">
        <v>159</v>
      </c>
      <c r="C64" s="14" t="s">
        <v>17</v>
      </c>
      <c r="D64" s="22" t="s">
        <v>160</v>
      </c>
      <c r="E64" s="30">
        <v>450</v>
      </c>
      <c r="F64" s="15">
        <v>25.68</v>
      </c>
      <c r="G64" s="16">
        <f t="shared" ref="G64:G74" si="2">E64*F64</f>
        <v>11556</v>
      </c>
    </row>
    <row r="65" spans="1:7" ht="28.95" x14ac:dyDescent="0.3">
      <c r="A65" s="21" t="s">
        <v>161</v>
      </c>
      <c r="B65" s="21" t="s">
        <v>162</v>
      </c>
      <c r="C65" s="14" t="s">
        <v>17</v>
      </c>
      <c r="D65" s="22" t="s">
        <v>163</v>
      </c>
      <c r="E65" s="30">
        <v>420</v>
      </c>
      <c r="F65" s="15">
        <v>8.4600000000000009</v>
      </c>
      <c r="G65" s="16">
        <f t="shared" si="2"/>
        <v>3553.2</v>
      </c>
    </row>
    <row r="66" spans="1:7" ht="115.2" x14ac:dyDescent="0.3">
      <c r="A66" s="21" t="s">
        <v>164</v>
      </c>
      <c r="B66" s="21" t="s">
        <v>165</v>
      </c>
      <c r="C66" s="14" t="s">
        <v>17</v>
      </c>
      <c r="D66" s="22" t="s">
        <v>166</v>
      </c>
      <c r="E66" s="30">
        <v>10</v>
      </c>
      <c r="F66" s="15">
        <v>113.84</v>
      </c>
      <c r="G66" s="16">
        <f t="shared" si="2"/>
        <v>1138.4000000000001</v>
      </c>
    </row>
    <row r="67" spans="1:7" ht="115.2" x14ac:dyDescent="0.3">
      <c r="A67" s="21" t="s">
        <v>167</v>
      </c>
      <c r="B67" s="21" t="s">
        <v>168</v>
      </c>
      <c r="C67" s="14" t="s">
        <v>17</v>
      </c>
      <c r="D67" s="22" t="s">
        <v>169</v>
      </c>
      <c r="E67" s="30">
        <v>7</v>
      </c>
      <c r="F67" s="15">
        <v>124.59</v>
      </c>
      <c r="G67" s="16">
        <f t="shared" si="2"/>
        <v>872.13</v>
      </c>
    </row>
    <row r="68" spans="1:7" ht="129.6" x14ac:dyDescent="0.3">
      <c r="A68" s="21" t="s">
        <v>170</v>
      </c>
      <c r="B68" s="21" t="s">
        <v>171</v>
      </c>
      <c r="C68" s="14" t="s">
        <v>172</v>
      </c>
      <c r="D68" s="22" t="s">
        <v>173</v>
      </c>
      <c r="E68" s="30">
        <v>5</v>
      </c>
      <c r="F68" s="15">
        <v>128</v>
      </c>
      <c r="G68" s="16">
        <f t="shared" si="2"/>
        <v>640</v>
      </c>
    </row>
    <row r="69" spans="1:7" ht="129.6" x14ac:dyDescent="0.3">
      <c r="A69" s="21" t="s">
        <v>174</v>
      </c>
      <c r="B69" s="21" t="s">
        <v>175</v>
      </c>
      <c r="C69" s="14" t="s">
        <v>172</v>
      </c>
      <c r="D69" s="22" t="s">
        <v>350</v>
      </c>
      <c r="E69" s="30">
        <v>5</v>
      </c>
      <c r="F69" s="15">
        <v>124.57</v>
      </c>
      <c r="G69" s="16">
        <f t="shared" si="2"/>
        <v>622.85</v>
      </c>
    </row>
    <row r="70" spans="1:7" ht="115.2" x14ac:dyDescent="0.3">
      <c r="A70" s="21" t="s">
        <v>176</v>
      </c>
      <c r="B70" s="21" t="s">
        <v>177</v>
      </c>
      <c r="C70" s="14" t="s">
        <v>172</v>
      </c>
      <c r="D70" s="22" t="s">
        <v>352</v>
      </c>
      <c r="E70" s="30">
        <v>45</v>
      </c>
      <c r="F70" s="15">
        <v>97.07</v>
      </c>
      <c r="G70" s="16">
        <f t="shared" si="2"/>
        <v>4368.1499999999996</v>
      </c>
    </row>
    <row r="71" spans="1:7" ht="115.2" x14ac:dyDescent="0.3">
      <c r="A71" s="21" t="s">
        <v>178</v>
      </c>
      <c r="B71" s="21" t="s">
        <v>179</v>
      </c>
      <c r="C71" s="14" t="s">
        <v>172</v>
      </c>
      <c r="D71" s="22" t="s">
        <v>351</v>
      </c>
      <c r="E71" s="30">
        <v>20</v>
      </c>
      <c r="F71" s="15">
        <v>124.57</v>
      </c>
      <c r="G71" s="16">
        <f t="shared" si="2"/>
        <v>2491.4</v>
      </c>
    </row>
    <row r="72" spans="1:7" ht="57.6" x14ac:dyDescent="0.3">
      <c r="A72" s="21" t="s">
        <v>180</v>
      </c>
      <c r="B72" s="21" t="s">
        <v>181</v>
      </c>
      <c r="C72" s="14" t="s">
        <v>182</v>
      </c>
      <c r="D72" s="22" t="s">
        <v>183</v>
      </c>
      <c r="E72" s="30">
        <v>8000</v>
      </c>
      <c r="F72" s="15">
        <v>2.83</v>
      </c>
      <c r="G72" s="16">
        <f t="shared" si="2"/>
        <v>22640</v>
      </c>
    </row>
    <row r="73" spans="1:7" ht="57.6" x14ac:dyDescent="0.3">
      <c r="A73" s="21" t="s">
        <v>184</v>
      </c>
      <c r="B73" s="21" t="s">
        <v>185</v>
      </c>
      <c r="C73" s="14" t="s">
        <v>182</v>
      </c>
      <c r="D73" s="22" t="s">
        <v>186</v>
      </c>
      <c r="E73" s="30">
        <v>100</v>
      </c>
      <c r="F73" s="15">
        <v>7.01</v>
      </c>
      <c r="G73" s="16">
        <f t="shared" si="2"/>
        <v>701</v>
      </c>
    </row>
    <row r="74" spans="1:7" ht="72" x14ac:dyDescent="0.3">
      <c r="A74" s="21" t="s">
        <v>187</v>
      </c>
      <c r="B74" s="21" t="s">
        <v>188</v>
      </c>
      <c r="C74" s="14" t="s">
        <v>182</v>
      </c>
      <c r="D74" s="22" t="s">
        <v>189</v>
      </c>
      <c r="E74" s="30">
        <v>800</v>
      </c>
      <c r="F74" s="15">
        <v>7.65</v>
      </c>
      <c r="G74" s="16">
        <f t="shared" si="2"/>
        <v>6120</v>
      </c>
    </row>
    <row r="75" spans="1:7" x14ac:dyDescent="0.3">
      <c r="A75" s="14"/>
      <c r="B75" s="14"/>
      <c r="C75" s="14"/>
      <c r="D75" s="22"/>
      <c r="E75" s="30"/>
      <c r="F75" s="15"/>
      <c r="G75" s="16"/>
    </row>
    <row r="76" spans="1:7" s="5" customFormat="1" ht="13.2" x14ac:dyDescent="0.25">
      <c r="A76" s="20" t="s">
        <v>190</v>
      </c>
      <c r="B76" s="20" t="s">
        <v>191</v>
      </c>
      <c r="C76" s="17"/>
      <c r="D76" s="26" t="s">
        <v>192</v>
      </c>
      <c r="E76" s="31"/>
      <c r="F76" s="18"/>
      <c r="G76" s="19">
        <f>SUM(G78:G90)</f>
        <v>12962.31</v>
      </c>
    </row>
    <row r="77" spans="1:7" x14ac:dyDescent="0.3">
      <c r="A77" s="14"/>
      <c r="B77" s="14"/>
      <c r="C77" s="14"/>
      <c r="D77" s="22"/>
      <c r="E77" s="30"/>
      <c r="F77" s="15"/>
      <c r="G77" s="16"/>
    </row>
    <row r="78" spans="1:7" ht="28.8" x14ac:dyDescent="0.3">
      <c r="A78" s="21" t="s">
        <v>193</v>
      </c>
      <c r="B78" s="21" t="s">
        <v>194</v>
      </c>
      <c r="C78" s="14" t="s">
        <v>36</v>
      </c>
      <c r="D78" s="22" t="s">
        <v>195</v>
      </c>
      <c r="E78" s="30">
        <v>2</v>
      </c>
      <c r="F78" s="15">
        <v>58.18</v>
      </c>
      <c r="G78" s="16">
        <f t="shared" ref="G78:G90" si="3">E78*F78</f>
        <v>116.36</v>
      </c>
    </row>
    <row r="79" spans="1:7" ht="43.2" x14ac:dyDescent="0.3">
      <c r="A79" s="21" t="s">
        <v>196</v>
      </c>
      <c r="B79" s="21" t="s">
        <v>197</v>
      </c>
      <c r="C79" s="14" t="s">
        <v>36</v>
      </c>
      <c r="D79" s="22" t="s">
        <v>198</v>
      </c>
      <c r="E79" s="30">
        <v>4</v>
      </c>
      <c r="F79" s="15">
        <v>187.67</v>
      </c>
      <c r="G79" s="16">
        <f t="shared" si="3"/>
        <v>750.68</v>
      </c>
    </row>
    <row r="80" spans="1:7" ht="100.8" x14ac:dyDescent="0.3">
      <c r="A80" s="21" t="s">
        <v>199</v>
      </c>
      <c r="B80" s="21" t="s">
        <v>200</v>
      </c>
      <c r="C80" s="14" t="s">
        <v>36</v>
      </c>
      <c r="D80" s="22" t="s">
        <v>201</v>
      </c>
      <c r="E80" s="30">
        <v>2</v>
      </c>
      <c r="F80" s="15">
        <v>202.93</v>
      </c>
      <c r="G80" s="16">
        <f t="shared" si="3"/>
        <v>405.86</v>
      </c>
    </row>
    <row r="81" spans="1:7" ht="57.6" x14ac:dyDescent="0.3">
      <c r="A81" s="21" t="s">
        <v>202</v>
      </c>
      <c r="B81" s="21" t="s">
        <v>203</v>
      </c>
      <c r="C81" s="14" t="s">
        <v>36</v>
      </c>
      <c r="D81" s="22" t="s">
        <v>204</v>
      </c>
      <c r="E81" s="30">
        <v>4</v>
      </c>
      <c r="F81" s="15">
        <v>314.63</v>
      </c>
      <c r="G81" s="16">
        <f t="shared" si="3"/>
        <v>1258.52</v>
      </c>
    </row>
    <row r="82" spans="1:7" ht="72" x14ac:dyDescent="0.3">
      <c r="A82" s="21" t="s">
        <v>205</v>
      </c>
      <c r="B82" s="21" t="s">
        <v>206</v>
      </c>
      <c r="C82" s="14" t="s">
        <v>36</v>
      </c>
      <c r="D82" s="22" t="s">
        <v>207</v>
      </c>
      <c r="E82" s="30">
        <v>2</v>
      </c>
      <c r="F82" s="15">
        <v>224.07</v>
      </c>
      <c r="G82" s="16">
        <f t="shared" si="3"/>
        <v>448.14</v>
      </c>
    </row>
    <row r="83" spans="1:7" ht="57.6" x14ac:dyDescent="0.3">
      <c r="A83" s="21" t="s">
        <v>208</v>
      </c>
      <c r="B83" s="21" t="s">
        <v>209</v>
      </c>
      <c r="C83" s="14" t="s">
        <v>17</v>
      </c>
      <c r="D83" s="22" t="s">
        <v>210</v>
      </c>
      <c r="E83" s="30">
        <v>144</v>
      </c>
      <c r="F83" s="15">
        <v>19.350000000000001</v>
      </c>
      <c r="G83" s="16">
        <f t="shared" si="3"/>
        <v>2786.4</v>
      </c>
    </row>
    <row r="84" spans="1:7" ht="57.6" x14ac:dyDescent="0.3">
      <c r="A84" s="21" t="s">
        <v>211</v>
      </c>
      <c r="B84" s="21" t="s">
        <v>212</v>
      </c>
      <c r="C84" s="14" t="s">
        <v>36</v>
      </c>
      <c r="D84" s="22" t="s">
        <v>213</v>
      </c>
      <c r="E84" s="30">
        <v>1</v>
      </c>
      <c r="F84" s="15">
        <v>413.3</v>
      </c>
      <c r="G84" s="16">
        <f t="shared" si="3"/>
        <v>413.3</v>
      </c>
    </row>
    <row r="85" spans="1:7" ht="43.2" x14ac:dyDescent="0.3">
      <c r="A85" s="21" t="s">
        <v>214</v>
      </c>
      <c r="B85" s="21" t="s">
        <v>215</v>
      </c>
      <c r="C85" s="14" t="s">
        <v>36</v>
      </c>
      <c r="D85" s="22" t="s">
        <v>216</v>
      </c>
      <c r="E85" s="30">
        <v>4</v>
      </c>
      <c r="F85" s="15">
        <v>338.83</v>
      </c>
      <c r="G85" s="16">
        <f t="shared" si="3"/>
        <v>1355.32</v>
      </c>
    </row>
    <row r="86" spans="1:7" ht="28.8" x14ac:dyDescent="0.3">
      <c r="A86" s="21" t="s">
        <v>217</v>
      </c>
      <c r="B86" s="21" t="s">
        <v>218</v>
      </c>
      <c r="C86" s="14" t="s">
        <v>36</v>
      </c>
      <c r="D86" s="22" t="s">
        <v>219</v>
      </c>
      <c r="E86" s="30">
        <v>5</v>
      </c>
      <c r="F86" s="15">
        <v>152.19999999999999</v>
      </c>
      <c r="G86" s="16">
        <f t="shared" si="3"/>
        <v>761</v>
      </c>
    </row>
    <row r="87" spans="1:7" ht="43.2" x14ac:dyDescent="0.3">
      <c r="A87" s="21" t="s">
        <v>220</v>
      </c>
      <c r="B87" s="21" t="s">
        <v>221</v>
      </c>
      <c r="C87" s="14" t="s">
        <v>36</v>
      </c>
      <c r="D87" s="22" t="s">
        <v>222</v>
      </c>
      <c r="E87" s="30">
        <v>14</v>
      </c>
      <c r="F87" s="15">
        <v>101.46</v>
      </c>
      <c r="G87" s="16">
        <f t="shared" si="3"/>
        <v>1420.44</v>
      </c>
    </row>
    <row r="88" spans="1:7" ht="129.6" x14ac:dyDescent="0.3">
      <c r="A88" s="21" t="s">
        <v>223</v>
      </c>
      <c r="B88" s="21" t="s">
        <v>224</v>
      </c>
      <c r="C88" s="14" t="s">
        <v>36</v>
      </c>
      <c r="D88" s="22" t="s">
        <v>225</v>
      </c>
      <c r="E88" s="30">
        <v>1</v>
      </c>
      <c r="F88" s="15">
        <v>922.06</v>
      </c>
      <c r="G88" s="16">
        <f t="shared" si="3"/>
        <v>922.06</v>
      </c>
    </row>
    <row r="89" spans="1:7" ht="28.95" x14ac:dyDescent="0.3">
      <c r="A89" s="21" t="s">
        <v>226</v>
      </c>
      <c r="B89" s="21" t="s">
        <v>227</v>
      </c>
      <c r="C89" s="14" t="s">
        <v>36</v>
      </c>
      <c r="D89" s="22" t="s">
        <v>228</v>
      </c>
      <c r="E89" s="30">
        <v>4</v>
      </c>
      <c r="F89" s="15">
        <v>319.37</v>
      </c>
      <c r="G89" s="16">
        <f t="shared" si="3"/>
        <v>1277.48</v>
      </c>
    </row>
    <row r="90" spans="1:7" ht="43.2" x14ac:dyDescent="0.3">
      <c r="A90" s="21" t="s">
        <v>229</v>
      </c>
      <c r="B90" s="21" t="s">
        <v>230</v>
      </c>
      <c r="C90" s="14" t="s">
        <v>36</v>
      </c>
      <c r="D90" s="22" t="s">
        <v>231</v>
      </c>
      <c r="E90" s="30">
        <v>5</v>
      </c>
      <c r="F90" s="15">
        <v>209.35</v>
      </c>
      <c r="G90" s="16">
        <f t="shared" si="3"/>
        <v>1046.75</v>
      </c>
    </row>
    <row r="91" spans="1:7" x14ac:dyDescent="0.3">
      <c r="A91" s="14"/>
      <c r="B91" s="14"/>
      <c r="C91" s="14"/>
      <c r="D91" s="22"/>
      <c r="E91" s="30"/>
      <c r="F91" s="15"/>
      <c r="G91" s="16"/>
    </row>
    <row r="92" spans="1:7" s="5" customFormat="1" ht="13.2" x14ac:dyDescent="0.25">
      <c r="A92" s="20" t="s">
        <v>366</v>
      </c>
      <c r="B92" s="20" t="s">
        <v>251</v>
      </c>
      <c r="C92" s="17"/>
      <c r="D92" s="26" t="s">
        <v>252</v>
      </c>
      <c r="E92" s="31"/>
      <c r="F92" s="18"/>
      <c r="G92" s="19">
        <f>SUM(G94:G125)</f>
        <v>37918.480000000003</v>
      </c>
    </row>
    <row r="93" spans="1:7" x14ac:dyDescent="0.3">
      <c r="A93" s="14"/>
      <c r="B93" s="14"/>
      <c r="C93" s="14"/>
      <c r="D93" s="22"/>
      <c r="E93" s="30"/>
      <c r="F93" s="15"/>
      <c r="G93" s="16"/>
    </row>
    <row r="94" spans="1:7" x14ac:dyDescent="0.3">
      <c r="A94" s="21" t="s">
        <v>367</v>
      </c>
      <c r="B94" s="21" t="s">
        <v>254</v>
      </c>
      <c r="C94" s="14" t="s">
        <v>239</v>
      </c>
      <c r="D94" s="22" t="s">
        <v>255</v>
      </c>
      <c r="E94" s="30">
        <v>1</v>
      </c>
      <c r="F94" s="15">
        <v>2.85</v>
      </c>
      <c r="G94" s="16">
        <f t="shared" ref="G94:G125" si="4">E94*F94</f>
        <v>2.85</v>
      </c>
    </row>
    <row r="95" spans="1:7" x14ac:dyDescent="0.3">
      <c r="A95" s="21" t="s">
        <v>368</v>
      </c>
      <c r="B95" s="21" t="s">
        <v>257</v>
      </c>
      <c r="C95" s="14" t="s">
        <v>239</v>
      </c>
      <c r="D95" s="22" t="s">
        <v>258</v>
      </c>
      <c r="E95" s="30">
        <v>96</v>
      </c>
      <c r="F95" s="15">
        <v>20</v>
      </c>
      <c r="G95" s="16">
        <f t="shared" si="4"/>
        <v>1920</v>
      </c>
    </row>
    <row r="96" spans="1:7" ht="28.8" x14ac:dyDescent="0.3">
      <c r="A96" s="21" t="s">
        <v>369</v>
      </c>
      <c r="B96" s="21" t="s">
        <v>259</v>
      </c>
      <c r="C96" s="14" t="s">
        <v>239</v>
      </c>
      <c r="D96" s="22" t="s">
        <v>260</v>
      </c>
      <c r="E96" s="30">
        <v>144</v>
      </c>
      <c r="F96" s="15">
        <v>23.99</v>
      </c>
      <c r="G96" s="16">
        <f t="shared" si="4"/>
        <v>3454.56</v>
      </c>
    </row>
    <row r="97" spans="1:7" ht="28.8" x14ac:dyDescent="0.3">
      <c r="A97" s="21" t="s">
        <v>370</v>
      </c>
      <c r="B97" s="21" t="s">
        <v>261</v>
      </c>
      <c r="C97" s="14" t="s">
        <v>239</v>
      </c>
      <c r="D97" s="22" t="s">
        <v>262</v>
      </c>
      <c r="E97" s="30">
        <v>480</v>
      </c>
      <c r="F97" s="15">
        <v>1.81</v>
      </c>
      <c r="G97" s="16">
        <f t="shared" si="4"/>
        <v>868.8</v>
      </c>
    </row>
    <row r="98" spans="1:7" ht="28.8" x14ac:dyDescent="0.3">
      <c r="A98" s="21" t="s">
        <v>371</v>
      </c>
      <c r="B98" s="21" t="s">
        <v>263</v>
      </c>
      <c r="C98" s="14" t="s">
        <v>239</v>
      </c>
      <c r="D98" s="22" t="s">
        <v>264</v>
      </c>
      <c r="E98" s="30">
        <v>241</v>
      </c>
      <c r="F98" s="15">
        <v>0.5</v>
      </c>
      <c r="G98" s="16">
        <f t="shared" si="4"/>
        <v>120.5</v>
      </c>
    </row>
    <row r="99" spans="1:7" ht="57.6" x14ac:dyDescent="0.3">
      <c r="A99" s="21" t="s">
        <v>372</v>
      </c>
      <c r="B99" s="21" t="s">
        <v>265</v>
      </c>
      <c r="C99" s="14" t="s">
        <v>266</v>
      </c>
      <c r="D99" s="22" t="s">
        <v>267</v>
      </c>
      <c r="E99" s="30">
        <v>144</v>
      </c>
      <c r="F99" s="15">
        <v>2.15</v>
      </c>
      <c r="G99" s="16">
        <f t="shared" si="4"/>
        <v>309.60000000000002</v>
      </c>
    </row>
    <row r="100" spans="1:7" ht="28.8" x14ac:dyDescent="0.3">
      <c r="A100" s="21" t="s">
        <v>373</v>
      </c>
      <c r="B100" s="21" t="s">
        <v>268</v>
      </c>
      <c r="C100" s="14" t="s">
        <v>269</v>
      </c>
      <c r="D100" s="22" t="s">
        <v>270</v>
      </c>
      <c r="E100" s="30">
        <v>241</v>
      </c>
      <c r="F100" s="15">
        <v>0.95</v>
      </c>
      <c r="G100" s="16">
        <f t="shared" si="4"/>
        <v>228.95</v>
      </c>
    </row>
    <row r="101" spans="1:7" ht="28.8" x14ac:dyDescent="0.3">
      <c r="A101" s="21" t="s">
        <v>374</v>
      </c>
      <c r="B101" s="21" t="s">
        <v>271</v>
      </c>
      <c r="C101" s="14" t="s">
        <v>269</v>
      </c>
      <c r="D101" s="22" t="s">
        <v>272</v>
      </c>
      <c r="E101" s="30">
        <v>240</v>
      </c>
      <c r="F101" s="15">
        <v>1.1000000000000001</v>
      </c>
      <c r="G101" s="16">
        <f t="shared" si="4"/>
        <v>264</v>
      </c>
    </row>
    <row r="102" spans="1:7" ht="43.2" x14ac:dyDescent="0.3">
      <c r="A102" s="21" t="s">
        <v>375</v>
      </c>
      <c r="B102" s="21" t="s">
        <v>273</v>
      </c>
      <c r="C102" s="14" t="s">
        <v>269</v>
      </c>
      <c r="D102" s="22" t="s">
        <v>274</v>
      </c>
      <c r="E102" s="30">
        <v>240</v>
      </c>
      <c r="F102" s="15">
        <v>1.32</v>
      </c>
      <c r="G102" s="16">
        <f t="shared" si="4"/>
        <v>316.8</v>
      </c>
    </row>
    <row r="103" spans="1:7" ht="43.2" x14ac:dyDescent="0.3">
      <c r="A103" s="21" t="s">
        <v>376</v>
      </c>
      <c r="B103" s="21" t="s">
        <v>275</v>
      </c>
      <c r="C103" s="14" t="s">
        <v>269</v>
      </c>
      <c r="D103" s="22" t="s">
        <v>276</v>
      </c>
      <c r="E103" s="30">
        <v>240</v>
      </c>
      <c r="F103" s="15">
        <v>1.46</v>
      </c>
      <c r="G103" s="16">
        <f t="shared" si="4"/>
        <v>350.4</v>
      </c>
    </row>
    <row r="104" spans="1:7" x14ac:dyDescent="0.3">
      <c r="A104" s="21" t="s">
        <v>377</v>
      </c>
      <c r="B104" s="21" t="s">
        <v>277</v>
      </c>
      <c r="C104" s="14" t="s">
        <v>239</v>
      </c>
      <c r="D104" s="22" t="s">
        <v>278</v>
      </c>
      <c r="E104" s="30">
        <v>144</v>
      </c>
      <c r="F104" s="15">
        <v>29.03</v>
      </c>
      <c r="G104" s="16">
        <f t="shared" si="4"/>
        <v>4180.32</v>
      </c>
    </row>
    <row r="105" spans="1:7" ht="43.2" x14ac:dyDescent="0.3">
      <c r="A105" s="21" t="s">
        <v>378</v>
      </c>
      <c r="B105" s="21" t="s">
        <v>279</v>
      </c>
      <c r="C105" s="14" t="s">
        <v>239</v>
      </c>
      <c r="D105" s="22" t="s">
        <v>280</v>
      </c>
      <c r="E105" s="30">
        <v>24</v>
      </c>
      <c r="F105" s="15">
        <v>29.89</v>
      </c>
      <c r="G105" s="16">
        <f t="shared" si="4"/>
        <v>717.36</v>
      </c>
    </row>
    <row r="106" spans="1:7" ht="28.8" x14ac:dyDescent="0.3">
      <c r="A106" s="21" t="s">
        <v>379</v>
      </c>
      <c r="B106" s="21" t="s">
        <v>281</v>
      </c>
      <c r="C106" s="14" t="s">
        <v>239</v>
      </c>
      <c r="D106" s="22" t="s">
        <v>282</v>
      </c>
      <c r="E106" s="30">
        <v>1</v>
      </c>
      <c r="F106" s="15">
        <v>5.77</v>
      </c>
      <c r="G106" s="16">
        <f t="shared" si="4"/>
        <v>5.77</v>
      </c>
    </row>
    <row r="107" spans="1:7" x14ac:dyDescent="0.3">
      <c r="A107" s="21" t="s">
        <v>380</v>
      </c>
      <c r="B107" s="21" t="s">
        <v>283</v>
      </c>
      <c r="C107" s="14" t="s">
        <v>239</v>
      </c>
      <c r="D107" s="22" t="s">
        <v>284</v>
      </c>
      <c r="E107" s="30">
        <v>1</v>
      </c>
      <c r="F107" s="15">
        <v>3.07</v>
      </c>
      <c r="G107" s="16">
        <f t="shared" si="4"/>
        <v>3.07</v>
      </c>
    </row>
    <row r="108" spans="1:7" ht="15" x14ac:dyDescent="0.25">
      <c r="A108" s="21" t="s">
        <v>381</v>
      </c>
      <c r="B108" s="21" t="s">
        <v>285</v>
      </c>
      <c r="C108" s="14" t="s">
        <v>239</v>
      </c>
      <c r="D108" s="22" t="s">
        <v>286</v>
      </c>
      <c r="E108" s="30">
        <v>1</v>
      </c>
      <c r="F108" s="15">
        <v>3.34</v>
      </c>
      <c r="G108" s="16">
        <f t="shared" si="4"/>
        <v>3.34</v>
      </c>
    </row>
    <row r="109" spans="1:7" ht="15" x14ac:dyDescent="0.25">
      <c r="A109" s="21" t="s">
        <v>382</v>
      </c>
      <c r="B109" s="21" t="s">
        <v>287</v>
      </c>
      <c r="C109" s="14" t="s">
        <v>239</v>
      </c>
      <c r="D109" s="22" t="s">
        <v>288</v>
      </c>
      <c r="E109" s="30">
        <v>10</v>
      </c>
      <c r="F109" s="15">
        <v>85.66</v>
      </c>
      <c r="G109" s="16">
        <f t="shared" si="4"/>
        <v>856.6</v>
      </c>
    </row>
    <row r="110" spans="1:7" x14ac:dyDescent="0.3">
      <c r="A110" s="21" t="s">
        <v>383</v>
      </c>
      <c r="B110" s="21" t="s">
        <v>289</v>
      </c>
      <c r="C110" s="14" t="s">
        <v>239</v>
      </c>
      <c r="D110" s="22" t="s">
        <v>290</v>
      </c>
      <c r="E110" s="30">
        <v>144</v>
      </c>
      <c r="F110" s="15">
        <v>54.34</v>
      </c>
      <c r="G110" s="16">
        <f t="shared" si="4"/>
        <v>7824.96</v>
      </c>
    </row>
    <row r="111" spans="1:7" x14ac:dyDescent="0.3">
      <c r="A111" s="21" t="s">
        <v>384</v>
      </c>
      <c r="B111" s="21" t="s">
        <v>291</v>
      </c>
      <c r="C111" s="14" t="s">
        <v>239</v>
      </c>
      <c r="D111" s="22" t="s">
        <v>292</v>
      </c>
      <c r="E111" s="30">
        <v>1</v>
      </c>
      <c r="F111" s="15">
        <v>106.1</v>
      </c>
      <c r="G111" s="16">
        <f t="shared" si="4"/>
        <v>106.1</v>
      </c>
    </row>
    <row r="112" spans="1:7" x14ac:dyDescent="0.3">
      <c r="A112" s="21" t="s">
        <v>385</v>
      </c>
      <c r="B112" s="21" t="s">
        <v>293</v>
      </c>
      <c r="C112" s="14" t="s">
        <v>239</v>
      </c>
      <c r="D112" s="22" t="s">
        <v>294</v>
      </c>
      <c r="E112" s="30">
        <v>1</v>
      </c>
      <c r="F112" s="15">
        <v>5.58</v>
      </c>
      <c r="G112" s="16">
        <f t="shared" si="4"/>
        <v>5.58</v>
      </c>
    </row>
    <row r="113" spans="1:7" x14ac:dyDescent="0.3">
      <c r="A113" s="21" t="s">
        <v>386</v>
      </c>
      <c r="B113" s="21" t="s">
        <v>295</v>
      </c>
      <c r="C113" s="14" t="s">
        <v>239</v>
      </c>
      <c r="D113" s="22" t="s">
        <v>296</v>
      </c>
      <c r="E113" s="30">
        <v>1</v>
      </c>
      <c r="F113" s="15">
        <v>3.41</v>
      </c>
      <c r="G113" s="16">
        <f t="shared" si="4"/>
        <v>3.41</v>
      </c>
    </row>
    <row r="114" spans="1:7" ht="43.2" x14ac:dyDescent="0.3">
      <c r="A114" s="21" t="s">
        <v>387</v>
      </c>
      <c r="B114" s="21" t="s">
        <v>297</v>
      </c>
      <c r="C114" s="14" t="s">
        <v>239</v>
      </c>
      <c r="D114" s="22" t="s">
        <v>298</v>
      </c>
      <c r="E114" s="30">
        <v>192</v>
      </c>
      <c r="F114" s="15">
        <v>6.73</v>
      </c>
      <c r="G114" s="16">
        <f t="shared" si="4"/>
        <v>1292.1600000000001</v>
      </c>
    </row>
    <row r="115" spans="1:7" ht="75" x14ac:dyDescent="0.25">
      <c r="A115" s="21" t="s">
        <v>388</v>
      </c>
      <c r="B115" s="21" t="s">
        <v>299</v>
      </c>
      <c r="C115" s="14" t="s">
        <v>239</v>
      </c>
      <c r="D115" s="22" t="s">
        <v>300</v>
      </c>
      <c r="E115" s="30">
        <v>480</v>
      </c>
      <c r="F115" s="15">
        <v>3.5</v>
      </c>
      <c r="G115" s="16">
        <f t="shared" si="4"/>
        <v>1680</v>
      </c>
    </row>
    <row r="116" spans="1:7" x14ac:dyDescent="0.3">
      <c r="A116" s="21" t="s">
        <v>389</v>
      </c>
      <c r="B116" s="21" t="s">
        <v>301</v>
      </c>
      <c r="C116" s="14" t="s">
        <v>239</v>
      </c>
      <c r="D116" s="22" t="s">
        <v>302</v>
      </c>
      <c r="E116" s="30">
        <v>1</v>
      </c>
      <c r="F116" s="15">
        <v>4.28</v>
      </c>
      <c r="G116" s="16">
        <f t="shared" si="4"/>
        <v>4.28</v>
      </c>
    </row>
    <row r="117" spans="1:7" x14ac:dyDescent="0.3">
      <c r="A117" s="21" t="s">
        <v>390</v>
      </c>
      <c r="B117" s="21" t="s">
        <v>303</v>
      </c>
      <c r="C117" s="14" t="s">
        <v>239</v>
      </c>
      <c r="D117" s="22" t="s">
        <v>304</v>
      </c>
      <c r="E117" s="30">
        <v>960</v>
      </c>
      <c r="F117" s="15">
        <v>1.84</v>
      </c>
      <c r="G117" s="16">
        <f t="shared" si="4"/>
        <v>1766.4</v>
      </c>
    </row>
    <row r="118" spans="1:7" x14ac:dyDescent="0.3">
      <c r="A118" s="21" t="s">
        <v>391</v>
      </c>
      <c r="B118" s="21" t="s">
        <v>305</v>
      </c>
      <c r="C118" s="14" t="s">
        <v>239</v>
      </c>
      <c r="D118" s="22" t="s">
        <v>306</v>
      </c>
      <c r="E118" s="30">
        <v>480</v>
      </c>
      <c r="F118" s="15">
        <v>2.3199999999999998</v>
      </c>
      <c r="G118" s="16">
        <f t="shared" si="4"/>
        <v>1113.5999999999999</v>
      </c>
    </row>
    <row r="119" spans="1:7" ht="28.8" x14ac:dyDescent="0.3">
      <c r="A119" s="21" t="s">
        <v>392</v>
      </c>
      <c r="B119" s="21" t="s">
        <v>307</v>
      </c>
      <c r="C119" s="14" t="s">
        <v>239</v>
      </c>
      <c r="D119" s="22" t="s">
        <v>308</v>
      </c>
      <c r="E119" s="30">
        <v>1</v>
      </c>
      <c r="F119" s="15">
        <v>3.59</v>
      </c>
      <c r="G119" s="16">
        <f t="shared" si="4"/>
        <v>3.59</v>
      </c>
    </row>
    <row r="120" spans="1:7" x14ac:dyDescent="0.3">
      <c r="A120" s="21" t="s">
        <v>393</v>
      </c>
      <c r="B120" s="21" t="s">
        <v>309</v>
      </c>
      <c r="C120" s="14" t="s">
        <v>239</v>
      </c>
      <c r="D120" s="22" t="s">
        <v>310</v>
      </c>
      <c r="E120" s="30">
        <v>1</v>
      </c>
      <c r="F120" s="15">
        <v>4.1399999999999997</v>
      </c>
      <c r="G120" s="16">
        <f t="shared" si="4"/>
        <v>4.1399999999999997</v>
      </c>
    </row>
    <row r="121" spans="1:7" x14ac:dyDescent="0.3">
      <c r="A121" s="21" t="s">
        <v>394</v>
      </c>
      <c r="B121" s="21" t="s">
        <v>311</v>
      </c>
      <c r="C121" s="14" t="s">
        <v>239</v>
      </c>
      <c r="D121" s="22" t="s">
        <v>312</v>
      </c>
      <c r="E121" s="30">
        <v>1</v>
      </c>
      <c r="F121" s="15">
        <v>5.2</v>
      </c>
      <c r="G121" s="16">
        <f t="shared" si="4"/>
        <v>5.2</v>
      </c>
    </row>
    <row r="122" spans="1:7" x14ac:dyDescent="0.3">
      <c r="A122" s="21" t="s">
        <v>395</v>
      </c>
      <c r="B122" s="21" t="s">
        <v>313</v>
      </c>
      <c r="C122" s="14" t="s">
        <v>266</v>
      </c>
      <c r="D122" s="22" t="s">
        <v>314</v>
      </c>
      <c r="E122" s="30">
        <v>1</v>
      </c>
      <c r="F122" s="15">
        <v>1.1399999999999999</v>
      </c>
      <c r="G122" s="16">
        <f t="shared" si="4"/>
        <v>1.1399999999999999</v>
      </c>
    </row>
    <row r="123" spans="1:7" ht="43.2" x14ac:dyDescent="0.3">
      <c r="A123" s="21" t="s">
        <v>396</v>
      </c>
      <c r="B123" s="21" t="s">
        <v>315</v>
      </c>
      <c r="C123" s="14" t="s">
        <v>172</v>
      </c>
      <c r="D123" s="22" t="s">
        <v>353</v>
      </c>
      <c r="E123" s="30">
        <v>20000</v>
      </c>
      <c r="F123" s="15">
        <v>0.16</v>
      </c>
      <c r="G123" s="16">
        <f t="shared" si="4"/>
        <v>3200</v>
      </c>
    </row>
    <row r="124" spans="1:7" ht="28.8" x14ac:dyDescent="0.3">
      <c r="A124" s="21" t="s">
        <v>397</v>
      </c>
      <c r="B124" s="21" t="s">
        <v>316</v>
      </c>
      <c r="C124" s="14" t="s">
        <v>172</v>
      </c>
      <c r="D124" s="22" t="s">
        <v>317</v>
      </c>
      <c r="E124" s="30">
        <v>500</v>
      </c>
      <c r="F124" s="15">
        <v>6.93</v>
      </c>
      <c r="G124" s="16">
        <f t="shared" si="4"/>
        <v>3465</v>
      </c>
    </row>
    <row r="125" spans="1:7" ht="43.2" x14ac:dyDescent="0.3">
      <c r="A125" s="21" t="s">
        <v>398</v>
      </c>
      <c r="B125" s="21" t="s">
        <v>318</v>
      </c>
      <c r="C125" s="14" t="s">
        <v>269</v>
      </c>
      <c r="D125" s="22" t="s">
        <v>319</v>
      </c>
      <c r="E125" s="30">
        <v>80</v>
      </c>
      <c r="F125" s="15">
        <v>48</v>
      </c>
      <c r="G125" s="16">
        <f t="shared" si="4"/>
        <v>3840</v>
      </c>
    </row>
    <row r="126" spans="1:7" ht="15" x14ac:dyDescent="0.25">
      <c r="A126" s="21"/>
      <c r="B126" s="21"/>
      <c r="C126" s="14"/>
      <c r="D126" s="22"/>
      <c r="E126" s="30"/>
      <c r="F126" s="15"/>
      <c r="G126" s="16"/>
    </row>
    <row r="127" spans="1:7" ht="15" x14ac:dyDescent="0.25">
      <c r="A127" s="21"/>
      <c r="B127" s="21"/>
      <c r="C127" s="14"/>
      <c r="D127" s="22"/>
      <c r="E127" s="30"/>
      <c r="F127" s="15"/>
      <c r="G127" s="16"/>
    </row>
    <row r="128" spans="1:7" x14ac:dyDescent="0.3">
      <c r="A128" s="20" t="s">
        <v>232</v>
      </c>
      <c r="B128" s="20" t="s">
        <v>232</v>
      </c>
      <c r="C128" s="17"/>
      <c r="D128" s="26" t="s">
        <v>233</v>
      </c>
      <c r="E128" s="31"/>
      <c r="F128" s="18"/>
      <c r="G128" s="19">
        <f>G130+G138+G154</f>
        <v>0</v>
      </c>
    </row>
    <row r="129" spans="1:7" ht="15" x14ac:dyDescent="0.25">
      <c r="A129" s="14"/>
      <c r="B129" s="14"/>
      <c r="C129" s="14"/>
      <c r="D129" s="22"/>
      <c r="E129" s="30"/>
      <c r="F129" s="15"/>
      <c r="G129" s="16"/>
    </row>
    <row r="130" spans="1:7" ht="15" x14ac:dyDescent="0.25">
      <c r="A130" s="20" t="s">
        <v>234</v>
      </c>
      <c r="B130" s="20" t="s">
        <v>235</v>
      </c>
      <c r="C130" s="17"/>
      <c r="D130" s="26" t="s">
        <v>236</v>
      </c>
      <c r="E130" s="31"/>
      <c r="F130" s="18"/>
      <c r="G130" s="19">
        <f>SUM(G132:G135)</f>
        <v>0</v>
      </c>
    </row>
    <row r="131" spans="1:7" ht="15" x14ac:dyDescent="0.25">
      <c r="A131" s="14"/>
      <c r="B131" s="14"/>
      <c r="C131" s="14"/>
      <c r="D131" s="22"/>
      <c r="E131" s="30"/>
      <c r="F131" s="15"/>
      <c r="G131" s="16"/>
    </row>
    <row r="132" spans="1:7" ht="15" x14ac:dyDescent="0.25">
      <c r="A132" s="21" t="s">
        <v>237</v>
      </c>
      <c r="B132" s="21" t="s">
        <v>238</v>
      </c>
      <c r="C132" s="14" t="s">
        <v>239</v>
      </c>
      <c r="D132" s="22" t="s">
        <v>240</v>
      </c>
      <c r="E132" s="30"/>
      <c r="F132" s="15">
        <v>23.06</v>
      </c>
      <c r="G132" s="16">
        <f>E132*F132</f>
        <v>0</v>
      </c>
    </row>
    <row r="133" spans="1:7" ht="15" x14ac:dyDescent="0.25">
      <c r="A133" s="21" t="s">
        <v>241</v>
      </c>
      <c r="B133" s="21" t="s">
        <v>242</v>
      </c>
      <c r="C133" s="14" t="s">
        <v>239</v>
      </c>
      <c r="D133" s="22" t="s">
        <v>243</v>
      </c>
      <c r="E133" s="30"/>
      <c r="F133" s="15">
        <v>20.72</v>
      </c>
      <c r="G133" s="16">
        <f>E133*F133</f>
        <v>0</v>
      </c>
    </row>
    <row r="134" spans="1:7" x14ac:dyDescent="0.3">
      <c r="A134" s="21" t="s">
        <v>244</v>
      </c>
      <c r="B134" s="21" t="s">
        <v>245</v>
      </c>
      <c r="C134" s="14" t="s">
        <v>239</v>
      </c>
      <c r="D134" s="22" t="s">
        <v>246</v>
      </c>
      <c r="E134" s="30"/>
      <c r="F134" s="15">
        <v>19.54</v>
      </c>
      <c r="G134" s="16">
        <f>E134*F134</f>
        <v>0</v>
      </c>
    </row>
    <row r="135" spans="1:7" x14ac:dyDescent="0.3">
      <c r="A135" s="21" t="s">
        <v>247</v>
      </c>
      <c r="B135" s="21" t="s">
        <v>248</v>
      </c>
      <c r="C135" s="14" t="s">
        <v>239</v>
      </c>
      <c r="D135" s="22" t="s">
        <v>249</v>
      </c>
      <c r="E135" s="30"/>
      <c r="F135" s="15">
        <v>19.02</v>
      </c>
      <c r="G135" s="16">
        <f>E135*F135</f>
        <v>0</v>
      </c>
    </row>
    <row r="136" spans="1:7" ht="15" x14ac:dyDescent="0.25">
      <c r="A136" s="14"/>
      <c r="B136" s="14"/>
      <c r="C136" s="14"/>
      <c r="D136" s="22"/>
      <c r="E136" s="30"/>
      <c r="F136" s="15"/>
      <c r="G136" s="16"/>
    </row>
    <row r="137" spans="1:7" ht="15" x14ac:dyDescent="0.25">
      <c r="A137" s="14"/>
      <c r="B137" s="14"/>
      <c r="C137" s="14"/>
      <c r="D137" s="22"/>
      <c r="E137" s="30"/>
      <c r="F137" s="15"/>
      <c r="G137" s="16"/>
    </row>
    <row r="138" spans="1:7" s="5" customFormat="1" ht="12.75" x14ac:dyDescent="0.2">
      <c r="A138" s="20" t="s">
        <v>250</v>
      </c>
      <c r="B138" s="20" t="s">
        <v>320</v>
      </c>
      <c r="C138" s="17"/>
      <c r="D138" s="26" t="s">
        <v>321</v>
      </c>
      <c r="E138" s="31"/>
      <c r="F138" s="18"/>
      <c r="G138" s="19">
        <f>G140+G154</f>
        <v>0</v>
      </c>
    </row>
    <row r="139" spans="1:7" ht="15" x14ac:dyDescent="0.25">
      <c r="A139" s="14"/>
      <c r="B139" s="14"/>
      <c r="C139" s="14"/>
      <c r="D139" s="22"/>
      <c r="E139" s="30"/>
      <c r="F139" s="15"/>
      <c r="G139" s="16"/>
    </row>
    <row r="140" spans="1:7" s="5" customFormat="1" ht="12.75" x14ac:dyDescent="0.2">
      <c r="A140" s="20" t="s">
        <v>253</v>
      </c>
      <c r="B140" s="20" t="s">
        <v>322</v>
      </c>
      <c r="C140" s="17"/>
      <c r="D140" s="26" t="s">
        <v>323</v>
      </c>
      <c r="E140" s="31"/>
      <c r="F140" s="18"/>
      <c r="G140" s="19">
        <f>SUM(G142:G152)</f>
        <v>0</v>
      </c>
    </row>
    <row r="141" spans="1:7" ht="15" x14ac:dyDescent="0.25">
      <c r="A141" s="14"/>
      <c r="B141" s="14"/>
      <c r="C141" s="14"/>
      <c r="D141" s="22"/>
      <c r="E141" s="30"/>
      <c r="F141" s="15"/>
      <c r="G141" s="16"/>
    </row>
    <row r="142" spans="1:7" ht="57.6" x14ac:dyDescent="0.3">
      <c r="A142" s="21" t="s">
        <v>354</v>
      </c>
      <c r="B142" s="21" t="s">
        <v>324</v>
      </c>
      <c r="C142" s="14" t="s">
        <v>36</v>
      </c>
      <c r="D142" s="22" t="s">
        <v>325</v>
      </c>
      <c r="E142" s="30"/>
      <c r="F142" s="15">
        <v>4.53</v>
      </c>
      <c r="G142" s="16">
        <f t="shared" ref="G142:G152" si="5">E142*F142</f>
        <v>0</v>
      </c>
    </row>
    <row r="143" spans="1:7" ht="57.6" x14ac:dyDescent="0.3">
      <c r="A143" s="21" t="s">
        <v>355</v>
      </c>
      <c r="B143" s="21" t="s">
        <v>326</v>
      </c>
      <c r="C143" s="14" t="s">
        <v>36</v>
      </c>
      <c r="D143" s="22" t="s">
        <v>327</v>
      </c>
      <c r="E143" s="30"/>
      <c r="F143" s="15">
        <v>4.5999999999999996</v>
      </c>
      <c r="G143" s="16">
        <f t="shared" si="5"/>
        <v>0</v>
      </c>
    </row>
    <row r="144" spans="1:7" ht="57.6" x14ac:dyDescent="0.3">
      <c r="A144" s="21" t="s">
        <v>356</v>
      </c>
      <c r="B144" s="21" t="s">
        <v>328</v>
      </c>
      <c r="C144" s="14" t="s">
        <v>36</v>
      </c>
      <c r="D144" s="22" t="s">
        <v>329</v>
      </c>
      <c r="E144" s="30"/>
      <c r="F144" s="15">
        <v>8</v>
      </c>
      <c r="G144" s="16">
        <f t="shared" si="5"/>
        <v>0</v>
      </c>
    </row>
    <row r="145" spans="1:7" ht="57.6" x14ac:dyDescent="0.3">
      <c r="A145" s="21" t="s">
        <v>357</v>
      </c>
      <c r="B145" s="21" t="s">
        <v>330</v>
      </c>
      <c r="C145" s="14" t="s">
        <v>36</v>
      </c>
      <c r="D145" s="22" t="s">
        <v>331</v>
      </c>
      <c r="E145" s="30"/>
      <c r="F145" s="15">
        <v>8.01</v>
      </c>
      <c r="G145" s="16">
        <f t="shared" si="5"/>
        <v>0</v>
      </c>
    </row>
    <row r="146" spans="1:7" ht="57.6" x14ac:dyDescent="0.3">
      <c r="A146" s="21" t="s">
        <v>358</v>
      </c>
      <c r="B146" s="21" t="s">
        <v>332</v>
      </c>
      <c r="C146" s="14" t="s">
        <v>36</v>
      </c>
      <c r="D146" s="22" t="s">
        <v>333</v>
      </c>
      <c r="E146" s="30"/>
      <c r="F146" s="15">
        <v>13.14</v>
      </c>
      <c r="G146" s="16">
        <f t="shared" si="5"/>
        <v>0</v>
      </c>
    </row>
    <row r="147" spans="1:7" ht="57.6" x14ac:dyDescent="0.3">
      <c r="A147" s="21" t="s">
        <v>359</v>
      </c>
      <c r="B147" s="21" t="s">
        <v>334</v>
      </c>
      <c r="C147" s="14" t="s">
        <v>36</v>
      </c>
      <c r="D147" s="22" t="s">
        <v>335</v>
      </c>
      <c r="E147" s="30"/>
      <c r="F147" s="15">
        <v>19.36</v>
      </c>
      <c r="G147" s="16">
        <f t="shared" si="5"/>
        <v>0</v>
      </c>
    </row>
    <row r="148" spans="1:7" ht="57.6" x14ac:dyDescent="0.3">
      <c r="A148" s="21" t="s">
        <v>360</v>
      </c>
      <c r="B148" s="21" t="s">
        <v>336</v>
      </c>
      <c r="C148" s="14" t="s">
        <v>36</v>
      </c>
      <c r="D148" s="22" t="s">
        <v>337</v>
      </c>
      <c r="E148" s="30"/>
      <c r="F148" s="15">
        <v>44.47</v>
      </c>
      <c r="G148" s="16">
        <f t="shared" si="5"/>
        <v>0</v>
      </c>
    </row>
    <row r="149" spans="1:7" ht="57.6" x14ac:dyDescent="0.3">
      <c r="A149" s="21" t="s">
        <v>361</v>
      </c>
      <c r="B149" s="21" t="s">
        <v>338</v>
      </c>
      <c r="C149" s="14" t="s">
        <v>36</v>
      </c>
      <c r="D149" s="22" t="s">
        <v>339</v>
      </c>
      <c r="E149" s="30"/>
      <c r="F149" s="15">
        <v>46.24</v>
      </c>
      <c r="G149" s="16">
        <f t="shared" si="5"/>
        <v>0</v>
      </c>
    </row>
    <row r="150" spans="1:7" ht="57.6" x14ac:dyDescent="0.3">
      <c r="A150" s="21" t="s">
        <v>362</v>
      </c>
      <c r="B150" s="21" t="s">
        <v>340</v>
      </c>
      <c r="C150" s="14" t="s">
        <v>36</v>
      </c>
      <c r="D150" s="22" t="s">
        <v>341</v>
      </c>
      <c r="E150" s="30"/>
      <c r="F150" s="15">
        <v>62.64</v>
      </c>
      <c r="G150" s="16">
        <f t="shared" si="5"/>
        <v>0</v>
      </c>
    </row>
    <row r="151" spans="1:7" ht="57.6" x14ac:dyDescent="0.3">
      <c r="A151" s="21" t="s">
        <v>363</v>
      </c>
      <c r="B151" s="21" t="s">
        <v>342</v>
      </c>
      <c r="C151" s="14" t="s">
        <v>36</v>
      </c>
      <c r="D151" s="22" t="s">
        <v>343</v>
      </c>
      <c r="E151" s="30"/>
      <c r="F151" s="15">
        <v>115.1</v>
      </c>
      <c r="G151" s="16">
        <f t="shared" si="5"/>
        <v>0</v>
      </c>
    </row>
    <row r="152" spans="1:7" ht="57.6" x14ac:dyDescent="0.3">
      <c r="A152" s="21" t="s">
        <v>364</v>
      </c>
      <c r="B152" s="21" t="s">
        <v>344</v>
      </c>
      <c r="C152" s="14" t="s">
        <v>36</v>
      </c>
      <c r="D152" s="22" t="s">
        <v>345</v>
      </c>
      <c r="E152" s="30"/>
      <c r="F152" s="15">
        <v>183.06</v>
      </c>
      <c r="G152" s="16">
        <f t="shared" si="5"/>
        <v>0</v>
      </c>
    </row>
    <row r="153" spans="1:7" ht="15" x14ac:dyDescent="0.25">
      <c r="A153" s="14"/>
      <c r="B153" s="14"/>
      <c r="C153" s="14"/>
      <c r="D153" s="22"/>
      <c r="E153" s="30"/>
      <c r="F153" s="15"/>
      <c r="G153" s="16"/>
    </row>
    <row r="154" spans="1:7" s="5" customFormat="1" ht="13.2" x14ac:dyDescent="0.25">
      <c r="A154" s="20" t="s">
        <v>256</v>
      </c>
      <c r="B154" s="20" t="s">
        <v>346</v>
      </c>
      <c r="C154" s="17"/>
      <c r="D154" s="26" t="s">
        <v>347</v>
      </c>
      <c r="E154" s="31"/>
      <c r="F154" s="18"/>
      <c r="G154" s="19">
        <f>SUM(G156:G156)</f>
        <v>0</v>
      </c>
    </row>
    <row r="155" spans="1:7" ht="15" x14ac:dyDescent="0.25">
      <c r="A155" s="14"/>
      <c r="B155" s="14"/>
      <c r="C155" s="14"/>
      <c r="D155" s="22"/>
      <c r="E155" s="30"/>
      <c r="F155" s="15"/>
      <c r="G155" s="16"/>
    </row>
    <row r="156" spans="1:7" ht="15" x14ac:dyDescent="0.25">
      <c r="A156" s="21" t="s">
        <v>365</v>
      </c>
      <c r="B156" s="21" t="s">
        <v>348</v>
      </c>
      <c r="C156" s="14" t="s">
        <v>36</v>
      </c>
      <c r="D156" s="22" t="s">
        <v>349</v>
      </c>
      <c r="E156" s="30"/>
      <c r="F156" s="15">
        <v>0.3</v>
      </c>
      <c r="G156" s="16">
        <f>E156*F156</f>
        <v>0</v>
      </c>
    </row>
    <row r="157" spans="1:7" ht="15" x14ac:dyDescent="0.25">
      <c r="A157" s="14"/>
      <c r="B157" s="14"/>
      <c r="C157" s="14"/>
      <c r="D157" s="22"/>
      <c r="E157" s="30"/>
      <c r="F157" s="15"/>
      <c r="G157" s="16"/>
    </row>
    <row r="158" spans="1:7" s="1" customFormat="1" ht="12.75" x14ac:dyDescent="0.2">
      <c r="A158" s="23"/>
      <c r="B158" s="23"/>
      <c r="C158" s="23"/>
      <c r="D158" s="27" t="s">
        <v>399</v>
      </c>
      <c r="E158" s="43"/>
      <c r="F158" s="44"/>
      <c r="G158" s="44"/>
    </row>
    <row r="159" spans="1:7" s="4" customFormat="1" ht="10.199999999999999" x14ac:dyDescent="0.2">
      <c r="A159" s="11"/>
      <c r="B159" s="11"/>
      <c r="C159" s="11"/>
      <c r="D159" s="25" t="s">
        <v>4</v>
      </c>
      <c r="E159" s="29"/>
      <c r="F159" s="12"/>
      <c r="G159" s="13" t="s">
        <v>7</v>
      </c>
    </row>
    <row r="160" spans="1:7" s="4" customFormat="1" ht="15" x14ac:dyDescent="0.2">
      <c r="A160" s="20" t="s">
        <v>8</v>
      </c>
      <c r="B160" s="20"/>
      <c r="C160" s="17"/>
      <c r="D160" s="26" t="s">
        <v>400</v>
      </c>
      <c r="E160" s="29"/>
      <c r="F160" s="12"/>
      <c r="G160" s="34">
        <f>SUM(G161:G163)</f>
        <v>112068.96</v>
      </c>
    </row>
    <row r="161" spans="1:7" x14ac:dyDescent="0.3">
      <c r="A161" s="33" t="s">
        <v>9</v>
      </c>
      <c r="B161" s="20"/>
      <c r="C161" s="17"/>
      <c r="D161" s="26" t="s">
        <v>11</v>
      </c>
      <c r="E161" s="30"/>
      <c r="F161" s="15"/>
      <c r="G161" s="16">
        <f>G9</f>
        <v>61188.17</v>
      </c>
    </row>
    <row r="162" spans="1:7" x14ac:dyDescent="0.3">
      <c r="A162" s="33" t="s">
        <v>190</v>
      </c>
      <c r="B162" s="20"/>
      <c r="C162" s="17"/>
      <c r="D162" s="26" t="s">
        <v>192</v>
      </c>
      <c r="E162" s="30"/>
      <c r="F162" s="15"/>
      <c r="G162" s="16">
        <f>G76</f>
        <v>12962.31</v>
      </c>
    </row>
    <row r="163" spans="1:7" ht="15" x14ac:dyDescent="0.25">
      <c r="A163" s="33" t="s">
        <v>366</v>
      </c>
      <c r="B163" s="20"/>
      <c r="C163" s="17"/>
      <c r="D163" s="26" t="s">
        <v>252</v>
      </c>
      <c r="E163" s="30"/>
      <c r="F163" s="15"/>
      <c r="G163" s="16">
        <f>G92</f>
        <v>37918.480000000003</v>
      </c>
    </row>
    <row r="164" spans="1:7" x14ac:dyDescent="0.3">
      <c r="A164" s="20" t="s">
        <v>232</v>
      </c>
      <c r="B164" s="20"/>
      <c r="C164" s="17"/>
      <c r="D164" s="26" t="s">
        <v>233</v>
      </c>
      <c r="E164" s="30"/>
      <c r="F164" s="15"/>
      <c r="G164" s="34">
        <f>G128</f>
        <v>0</v>
      </c>
    </row>
    <row r="165" spans="1:7" ht="15" x14ac:dyDescent="0.25">
      <c r="A165" s="14"/>
      <c r="B165" s="14"/>
      <c r="C165" s="14"/>
      <c r="D165" s="22"/>
      <c r="E165" s="30"/>
      <c r="F165" s="15"/>
      <c r="G165" s="16"/>
    </row>
    <row r="166" spans="1:7" x14ac:dyDescent="0.3">
      <c r="A166" s="14"/>
      <c r="B166" s="14"/>
      <c r="C166" s="14"/>
      <c r="D166" s="35" t="s">
        <v>401</v>
      </c>
      <c r="E166" s="36"/>
      <c r="F166" s="37"/>
      <c r="G166" s="38">
        <f>G160+G164</f>
        <v>112068.96</v>
      </c>
    </row>
    <row r="167" spans="1:7" ht="15" x14ac:dyDescent="0.25">
      <c r="A167" s="14"/>
      <c r="B167" s="14"/>
      <c r="C167" s="14"/>
      <c r="D167" s="22" t="s">
        <v>402</v>
      </c>
      <c r="E167" s="30"/>
      <c r="F167" s="15"/>
      <c r="G167" s="16">
        <f>G166*0.1</f>
        <v>11206.9</v>
      </c>
    </row>
    <row r="168" spans="1:7" ht="15" x14ac:dyDescent="0.25">
      <c r="A168" s="14"/>
      <c r="B168" s="14"/>
      <c r="C168" s="14"/>
      <c r="D168" s="22" t="s">
        <v>403</v>
      </c>
      <c r="E168" s="30"/>
      <c r="F168" s="15"/>
      <c r="G168" s="16">
        <f>G166*0.06</f>
        <v>6724.14</v>
      </c>
    </row>
    <row r="169" spans="1:7" ht="15" x14ac:dyDescent="0.25">
      <c r="A169" s="14"/>
      <c r="B169" s="14"/>
      <c r="C169" s="14"/>
      <c r="D169" s="22"/>
      <c r="E169" s="30"/>
      <c r="F169" s="15"/>
      <c r="G169" s="16"/>
    </row>
    <row r="170" spans="1:7" x14ac:dyDescent="0.3">
      <c r="D170" s="39" t="s">
        <v>404</v>
      </c>
      <c r="E170" s="40"/>
      <c r="F170" s="41"/>
      <c r="G170" s="38">
        <f>G166+G167+G168</f>
        <v>130000</v>
      </c>
    </row>
  </sheetData>
  <mergeCells count="2">
    <mergeCell ref="E1:G1"/>
    <mergeCell ref="E158:G158"/>
  </mergeCells>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escripcion xmlns="465E073F-5581-4E2E-8D4A-70BA4F6F2E60">1506</Descripcion>
    <Tipo_x0020_documento xmlns="465E073F-5581-4E2E-8D4A-70BA4F6F2E60">Condicionado</Tipo_x0020_documento>
    <N_x002e__x0020_Expdte_x002e_ xmlns="465e073f-5581-4e2e-8d4a-70ba4f6f2e60">1506</N_x002e__x0020_Expdte_x002e_>
    <Observaciones xmlns="465E073F-5581-4E2E-8D4A-70BA4F6F2E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cta Apertura" ma:contentTypeID="0x0101004B4DB5EF9F0AD34AAFDE5B6CF01509C1008A6FA7B725243447AEB94AEFB8DD7659" ma:contentTypeVersion="8" ma:contentTypeDescription="" ma:contentTypeScope="" ma:versionID="0ae9f6fea013a9b62c658eca77c0e528">
  <xsd:schema xmlns:xsd="http://www.w3.org/2001/XMLSchema" xmlns:p="http://schemas.microsoft.com/office/2006/metadata/properties" xmlns:ns1="465E073F-5581-4E2E-8D4A-70BA4F6F2E60" xmlns:ns3="465e073f-5581-4e2e-8d4a-70ba4f6f2e60" targetNamespace="http://schemas.microsoft.com/office/2006/metadata/properties" ma:root="true" ma:fieldsID="f54e3a34b1287b00a14364a8599870d7" ns1:_="" ns3:_="">
    <xsd:import namespace="465E073F-5581-4E2E-8D4A-70BA4F6F2E60"/>
    <xsd:import namespace="465e073f-5581-4e2e-8d4a-70ba4f6f2e60"/>
    <xsd:element name="properties">
      <xsd:complexType>
        <xsd:sequence>
          <xsd:element name="documentManagement">
            <xsd:complexType>
              <xsd:all>
                <xsd:element ref="ns1:Tipo_x0020_documento" minOccurs="0"/>
                <xsd:element ref="ns1:Descripcion" minOccurs="0"/>
                <xsd:element ref="ns3:N_x002e__x0020_Expdte_x002e_" minOccurs="0"/>
                <xsd:element ref="ns1:Observaciones" minOccurs="0"/>
              </xsd:all>
            </xsd:complexType>
          </xsd:element>
        </xsd:sequence>
      </xsd:complexType>
    </xsd:element>
  </xsd:schema>
  <xsd:schema xmlns:xsd="http://www.w3.org/2001/XMLSchema" xmlns:dms="http://schemas.microsoft.com/office/2006/documentManagement/types" targetNamespace="465E073F-5581-4E2E-8D4A-70BA4F6F2E60" elementFormDefault="qualified">
    <xsd:import namespace="http://schemas.microsoft.com/office/2006/documentManagement/types"/>
    <xsd:element name="Tipo_x0020_documento" ma:index="0" nillable="true" ma:displayName="Tipo documento" ma:format="Dropdown" ma:internalName="Tipo_x0020_documento">
      <xsd:simpleType>
        <xsd:restriction base="dms:Choice">
          <xsd:enumeration value="Acta Apertura"/>
          <xsd:enumeration value="Admisión"/>
          <xsd:enumeration value="Adjudicación"/>
          <xsd:enumeration value="Anuncios"/>
          <xsd:enumeration value="Comunicado Adjudicación"/>
          <xsd:enumeration value="Condicionado"/>
          <xsd:enumeration value="Contrato"/>
          <xsd:enumeration value="Convocatoria"/>
          <xsd:enumeration value="Empresas"/>
          <xsd:enumeration value="Excel control"/>
          <xsd:enumeration value="Exclusión"/>
          <xsd:enumeration value="Inadmisión"/>
          <xsd:enumeration value="Informe técnico"/>
          <xsd:enumeration value="Ofertas"/>
          <xsd:enumeration value="Pedido"/>
          <xsd:enumeration value="Propuesta Adjudicación"/>
          <xsd:enumeration value="Requerimiento"/>
          <xsd:enumeration value="Solicitud oferta"/>
          <xsd:enumeration value="Valoración Técnica"/>
          <xsd:enumeration value="Otros"/>
        </xsd:restriction>
      </xsd:simpleType>
    </xsd:element>
    <xsd:element name="Descripcion" ma:index="2" nillable="true" ma:displayName="Expediente" ma:list="{91946928-EE56-4A28-A6C0-11C0FFDAB411}" ma:internalName="Descripcion" ma:showField="Title">
      <xsd:simpleType>
        <xsd:restriction base="dms:Lookup"/>
      </xsd:simpleType>
    </xsd:element>
    <xsd:element name="Observaciones" ma:index="4" nillable="true" ma:displayName="Observaciones" ma:internalName="Observaciones">
      <xsd:simpleType>
        <xsd:restriction base="dms:Note"/>
      </xsd:simpleType>
    </xsd:element>
  </xsd:schema>
  <xsd:schema xmlns:xsd="http://www.w3.org/2001/XMLSchema" xmlns:dms="http://schemas.microsoft.com/office/2006/documentManagement/types" targetNamespace="465e073f-5581-4e2e-8d4a-70ba4f6f2e60" elementFormDefault="qualified">
    <xsd:import namespace="http://schemas.microsoft.com/office/2006/documentManagement/types"/>
    <xsd:element name="N_x002e__x0020_Expdte_x002e_" ma:index="3" nillable="true" ma:displayName="N. Expdte." ma:list="{91946928-ee56-4a28-a6c0-11c0ffdab411}" ma:internalName="N_x002e__x0020_Expdte_x002e_" ma:showField="N_x002e__x0020_Expdte_x002e_">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5" ma:displayName="Ti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0EDDDD-10CC-4E51-9D5C-571DB9AC026A}">
  <ds:schemaRefs>
    <ds:schemaRef ds:uri="http://schemas.microsoft.com/office/2006/metadata/properties"/>
    <ds:schemaRef ds:uri="465E073F-5581-4E2E-8D4A-70BA4F6F2E60"/>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465e073f-5581-4e2e-8d4a-70ba4f6f2e60"/>
    <ds:schemaRef ds:uri="http://purl.org/dc/terms/"/>
  </ds:schemaRefs>
</ds:datastoreItem>
</file>

<file path=customXml/itemProps2.xml><?xml version="1.0" encoding="utf-8"?>
<ds:datastoreItem xmlns:ds="http://schemas.openxmlformats.org/officeDocument/2006/customXml" ds:itemID="{2810AA31-BA6B-431D-91D8-302E23CB687D}">
  <ds:schemaRefs>
    <ds:schemaRef ds:uri="http://schemas.microsoft.com/sharepoint/v3/contenttype/forms"/>
  </ds:schemaRefs>
</ds:datastoreItem>
</file>

<file path=customXml/itemProps3.xml><?xml version="1.0" encoding="utf-8"?>
<ds:datastoreItem xmlns:ds="http://schemas.openxmlformats.org/officeDocument/2006/customXml" ds:itemID="{BC91976B-1E31-47A5-81B6-6C926CD33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E073F-5581-4E2E-8D4A-70BA4F6F2E60"/>
    <ds:schemaRef ds:uri="465e073f-5581-4e2e-8d4a-70ba4f6f2e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Herrera Isasi</dc:creator>
  <cp:lastModifiedBy>Monica Eneterrega Echepare</cp:lastModifiedBy>
  <cp:lastPrinted>2016-04-14T14:48:58Z</cp:lastPrinted>
  <dcterms:created xsi:type="dcterms:W3CDTF">2016-04-14T14:44:46Z</dcterms:created>
  <dcterms:modified xsi:type="dcterms:W3CDTF">2016-04-29T10:30:45Z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0x0101004B4DB5EF9F0AD34AAFDE5B6CF01509C1008A6FA7B725243447AEB94AEFB8DD7659</vt:lpwstr>
  </property>
</Properties>
</file>